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servol.uaex.edu\users\tknapp\Documents\Website\Blog\Wet Dry\"/>
    </mc:Choice>
  </mc:AlternateContent>
  <bookViews>
    <workbookView xWindow="0" yWindow="0" windowWidth="21570" windowHeight="5745"/>
  </bookViews>
  <sheets>
    <sheet name="Home" sheetId="9" r:id="rId1"/>
    <sheet name="Counties" sheetId="1" r:id="rId2"/>
    <sheet name="Exceptions" sheetId="2" r:id="rId3"/>
    <sheet name="Sunday Sales" sheetId="6" r:id="rId4"/>
    <sheet name="Sources" sheetId="5" r:id="rId5"/>
  </sheets>
  <calcPr calcId="152511"/>
</workbook>
</file>

<file path=xl/calcChain.xml><?xml version="1.0" encoding="utf-8"?>
<calcChain xmlns="http://schemas.openxmlformats.org/spreadsheetml/2006/main">
  <c r="E59" i="2" l="1"/>
  <c r="E65" i="2" l="1"/>
  <c r="E109" i="2"/>
  <c r="E22" i="2"/>
  <c r="E24" i="2"/>
  <c r="E23" i="2"/>
  <c r="E26" i="2"/>
  <c r="E28" i="2"/>
  <c r="E30" i="2"/>
  <c r="E29" i="2"/>
  <c r="E31" i="2"/>
  <c r="E33" i="2"/>
  <c r="E32" i="2"/>
  <c r="E34" i="2"/>
  <c r="E35" i="2"/>
  <c r="E36" i="2"/>
  <c r="E37" i="2"/>
  <c r="E46" i="2"/>
  <c r="E38" i="2"/>
  <c r="E39" i="2"/>
  <c r="E40" i="2"/>
  <c r="E41" i="2"/>
  <c r="E42" i="2"/>
  <c r="E43" i="2"/>
  <c r="E44" i="2"/>
  <c r="E45" i="2"/>
  <c r="E47" i="2"/>
  <c r="E50" i="2"/>
  <c r="E48" i="2"/>
  <c r="E49" i="2"/>
  <c r="E53" i="2"/>
  <c r="E54" i="2"/>
  <c r="E55" i="2"/>
  <c r="E51" i="2"/>
  <c r="E52" i="2"/>
  <c r="E61" i="2"/>
  <c r="E60" i="2"/>
  <c r="E56" i="2"/>
  <c r="E57" i="2"/>
  <c r="E58" i="2"/>
  <c r="E62" i="2"/>
  <c r="E63" i="2"/>
  <c r="E64" i="2"/>
  <c r="E66" i="2"/>
  <c r="E68" i="2"/>
  <c r="E69" i="2"/>
  <c r="E67" i="2"/>
  <c r="E70" i="2"/>
  <c r="E71" i="2"/>
  <c r="E72" i="2"/>
  <c r="E73" i="2"/>
  <c r="E76" i="2"/>
  <c r="E75" i="2"/>
  <c r="E74" i="2"/>
  <c r="E77" i="2"/>
  <c r="E79" i="2"/>
  <c r="E81" i="2"/>
  <c r="E80" i="2"/>
  <c r="E78" i="2"/>
  <c r="E83" i="2"/>
  <c r="E86" i="2"/>
  <c r="E84" i="2"/>
  <c r="E82" i="2"/>
  <c r="E85" i="2"/>
  <c r="E87" i="2"/>
  <c r="E94" i="2"/>
  <c r="E89" i="2"/>
  <c r="E90" i="2"/>
  <c r="E91" i="2"/>
  <c r="E92" i="2"/>
  <c r="E93" i="2"/>
  <c r="E88" i="2"/>
  <c r="E96" i="2"/>
  <c r="E95" i="2"/>
  <c r="E105" i="2"/>
  <c r="E104" i="2"/>
  <c r="E100" i="2"/>
  <c r="E101" i="2"/>
  <c r="E102" i="2"/>
  <c r="E98" i="2"/>
  <c r="E99" i="2"/>
  <c r="E97" i="2"/>
  <c r="E106" i="2"/>
  <c r="E103" i="2"/>
  <c r="E107" i="2"/>
  <c r="E108" i="2"/>
  <c r="E110" i="2"/>
  <c r="E4" i="2"/>
  <c r="E6" i="2"/>
  <c r="E5" i="2"/>
  <c r="E16" i="2"/>
  <c r="E15" i="2"/>
  <c r="E17" i="2"/>
  <c r="E9" i="2"/>
  <c r="E7" i="2"/>
  <c r="E10" i="2"/>
  <c r="E12" i="2"/>
  <c r="E14" i="2"/>
  <c r="E20" i="2"/>
  <c r="E13" i="2"/>
  <c r="E11" i="2"/>
  <c r="E19" i="2"/>
  <c r="E18" i="2"/>
  <c r="E8" i="2"/>
  <c r="E27" i="2"/>
  <c r="E25" i="2"/>
  <c r="E21" i="2"/>
  <c r="E3" i="2"/>
  <c r="E2" i="2"/>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2"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16" i="1"/>
  <c r="D17" i="1"/>
  <c r="D18" i="1"/>
  <c r="D19" i="1"/>
  <c r="D20" i="1"/>
  <c r="D21" i="1"/>
  <c r="D22" i="1"/>
  <c r="D23" i="1"/>
  <c r="D24" i="1"/>
  <c r="D25" i="1"/>
  <c r="D26" i="1"/>
  <c r="D27" i="1"/>
  <c r="D28" i="1"/>
  <c r="D29" i="1"/>
  <c r="D30" i="1"/>
  <c r="D3" i="1"/>
  <c r="D4" i="1"/>
  <c r="D5" i="1"/>
  <c r="D6" i="1"/>
  <c r="D7" i="1"/>
  <c r="D8" i="1"/>
  <c r="D9" i="1"/>
  <c r="D10" i="1"/>
  <c r="D11" i="1"/>
  <c r="D12" i="1"/>
  <c r="D13" i="1"/>
  <c r="D14" i="1"/>
  <c r="D15" i="1"/>
  <c r="D2" i="1"/>
</calcChain>
</file>

<file path=xl/comments1.xml><?xml version="1.0" encoding="utf-8"?>
<comments xmlns="http://schemas.openxmlformats.org/spreadsheetml/2006/main">
  <authors>
    <author>Tyler Knapp</author>
  </authors>
  <commentList>
    <comment ref="F1" authorId="0" shapeId="0">
      <text>
        <r>
          <rPr>
            <sz val="9"/>
            <color indexed="81"/>
            <rFont val="Tahoma"/>
            <family val="2"/>
          </rPr>
          <t>Political division is no longer recognized, but prohibition on alcohol sales remain in force within historical area boundaries.</t>
        </r>
      </text>
    </comment>
  </commentList>
</comments>
</file>

<file path=xl/sharedStrings.xml><?xml version="1.0" encoding="utf-8"?>
<sst xmlns="http://schemas.openxmlformats.org/spreadsheetml/2006/main" count="568" uniqueCount="312">
  <si>
    <t>FIPS</t>
  </si>
  <si>
    <t>County</t>
  </si>
  <si>
    <t>Permits Allowed</t>
  </si>
  <si>
    <t>Status</t>
  </si>
  <si>
    <t>Revised Status</t>
  </si>
  <si>
    <t>https://www.dfa.arkansas.gov/alcoholic-beverage-control/abc-rules-and-regulations/wet-counties-with-their-respective-exceptions</t>
  </si>
  <si>
    <t>Arkansas</t>
  </si>
  <si>
    <t>Damp</t>
  </si>
  <si>
    <t>Ashley</t>
  </si>
  <si>
    <t>Dry</t>
  </si>
  <si>
    <t>Baxter</t>
  </si>
  <si>
    <t>Wet</t>
  </si>
  <si>
    <t>Benton</t>
  </si>
  <si>
    <t>Boone</t>
  </si>
  <si>
    <t>Bradley</t>
  </si>
  <si>
    <t>Calhoun</t>
  </si>
  <si>
    <t>Carroll</t>
  </si>
  <si>
    <t>Chicot</t>
  </si>
  <si>
    <t>Clark</t>
  </si>
  <si>
    <t>Clay</t>
  </si>
  <si>
    <t>Cleburne</t>
  </si>
  <si>
    <t>Cleveland</t>
  </si>
  <si>
    <t>Columbia</t>
  </si>
  <si>
    <t>Conway</t>
  </si>
  <si>
    <t>Craighead</t>
  </si>
  <si>
    <t>Crawford</t>
  </si>
  <si>
    <t>Crittenden</t>
  </si>
  <si>
    <t>Cross</t>
  </si>
  <si>
    <t>Dallas</t>
  </si>
  <si>
    <t>Desha</t>
  </si>
  <si>
    <t>Drew</t>
  </si>
  <si>
    <t>Faulkner</t>
  </si>
  <si>
    <t>Franklin</t>
  </si>
  <si>
    <t>Fulton</t>
  </si>
  <si>
    <t>Garland</t>
  </si>
  <si>
    <t>Grant</t>
  </si>
  <si>
    <t>Greene</t>
  </si>
  <si>
    <t>Paragould</t>
  </si>
  <si>
    <t>Hempstead</t>
  </si>
  <si>
    <t>Hot Spring</t>
  </si>
  <si>
    <t>Howard</t>
  </si>
  <si>
    <t>Independence</t>
  </si>
  <si>
    <t>Izard</t>
  </si>
  <si>
    <t>Jackson</t>
  </si>
  <si>
    <t>Jefferson</t>
  </si>
  <si>
    <t>Johnson</t>
  </si>
  <si>
    <t>Lafayette</t>
  </si>
  <si>
    <t>Lawrence</t>
  </si>
  <si>
    <t>Lee</t>
  </si>
  <si>
    <t>Lincoln</t>
  </si>
  <si>
    <t>Little River</t>
  </si>
  <si>
    <t>Logan</t>
  </si>
  <si>
    <t>Caulksville</t>
  </si>
  <si>
    <t>Lonoke</t>
  </si>
  <si>
    <t>Madison</t>
  </si>
  <si>
    <t>Marion</t>
  </si>
  <si>
    <t>Miller</t>
  </si>
  <si>
    <t>Mississippi</t>
  </si>
  <si>
    <t>Monroe</t>
  </si>
  <si>
    <t>Montgomery</t>
  </si>
  <si>
    <t>Nevada</t>
  </si>
  <si>
    <t>Newton</t>
  </si>
  <si>
    <t>Ouachita</t>
  </si>
  <si>
    <t>Bearden</t>
  </si>
  <si>
    <t>Perry</t>
  </si>
  <si>
    <t>Phillips</t>
  </si>
  <si>
    <t>Pike</t>
  </si>
  <si>
    <t>Poinsett</t>
  </si>
  <si>
    <t>Polk</t>
  </si>
  <si>
    <t>Pope</t>
  </si>
  <si>
    <t>Prairie</t>
  </si>
  <si>
    <t>Pulaski</t>
  </si>
  <si>
    <t>Randolph</t>
  </si>
  <si>
    <t>St. Francis</t>
  </si>
  <si>
    <t>Colt</t>
  </si>
  <si>
    <t>Saline</t>
  </si>
  <si>
    <t>Scott</t>
  </si>
  <si>
    <t>Searcy</t>
  </si>
  <si>
    <t>Sebastian</t>
  </si>
  <si>
    <t>Sevier</t>
  </si>
  <si>
    <t>Sharp</t>
  </si>
  <si>
    <t>Stone</t>
  </si>
  <si>
    <t>Union</t>
  </si>
  <si>
    <t>Strong</t>
  </si>
  <si>
    <t>Van Buren</t>
  </si>
  <si>
    <t>Washington</t>
  </si>
  <si>
    <t>White</t>
  </si>
  <si>
    <t>Woodruff</t>
  </si>
  <si>
    <t>Yell</t>
  </si>
  <si>
    <t>2010 Census Population</t>
  </si>
  <si>
    <t>Legal Status</t>
  </si>
  <si>
    <t>Area</t>
  </si>
  <si>
    <t>Area Type</t>
  </si>
  <si>
    <t>Area County</t>
  </si>
  <si>
    <t>Exception</t>
  </si>
  <si>
    <t>Humphrey</t>
  </si>
  <si>
    <t>Municipality</t>
  </si>
  <si>
    <t>No liquor sales</t>
  </si>
  <si>
    <t>Exception Code</t>
  </si>
  <si>
    <t>Code</t>
  </si>
  <si>
    <t>Status Key</t>
  </si>
  <si>
    <t>Caswell</t>
  </si>
  <si>
    <t>Township</t>
  </si>
  <si>
    <t>No alcohol sales</t>
  </si>
  <si>
    <t>Exception Key</t>
  </si>
  <si>
    <t>Beer only</t>
  </si>
  <si>
    <t>Cabanal</t>
  </si>
  <si>
    <t>Coin</t>
  </si>
  <si>
    <t>Carrollton</t>
  </si>
  <si>
    <t>Osage</t>
  </si>
  <si>
    <t>Omega</t>
  </si>
  <si>
    <t>Piney</t>
  </si>
  <si>
    <t>Liberty</t>
  </si>
  <si>
    <t>Dry Fork</t>
  </si>
  <si>
    <t>Long Creek</t>
  </si>
  <si>
    <t>South Yocum</t>
  </si>
  <si>
    <t>Green Forest</t>
  </si>
  <si>
    <t>Hurricane</t>
  </si>
  <si>
    <t>Redland</t>
  </si>
  <si>
    <t>Cedar Falls</t>
  </si>
  <si>
    <t>Austin</t>
  </si>
  <si>
    <t>Tyronza</t>
  </si>
  <si>
    <t>Jasper</t>
  </si>
  <si>
    <t>Hickory Ridge</t>
  </si>
  <si>
    <t>Manchester</t>
  </si>
  <si>
    <t>Nix</t>
  </si>
  <si>
    <t>Owen</t>
  </si>
  <si>
    <t>Veasey</t>
  </si>
  <si>
    <t>Alix</t>
  </si>
  <si>
    <t>Branch</t>
  </si>
  <si>
    <t>Farmer</t>
  </si>
  <si>
    <t>Buckville</t>
  </si>
  <si>
    <t>Defunct</t>
  </si>
  <si>
    <t>Salem</t>
  </si>
  <si>
    <t>Poland</t>
  </si>
  <si>
    <t>Bryan</t>
  </si>
  <si>
    <t>Collier</t>
  </si>
  <si>
    <t>Voting District</t>
  </si>
  <si>
    <t>Barren</t>
  </si>
  <si>
    <t>Cow Lake</t>
  </si>
  <si>
    <t>Delaware</t>
  </si>
  <si>
    <t>Ellsworth</t>
  </si>
  <si>
    <t>Judicial District</t>
  </si>
  <si>
    <t>Precinct 22</t>
  </si>
  <si>
    <t>Precinct 23</t>
  </si>
  <si>
    <t>Precinct 24</t>
  </si>
  <si>
    <t>Dyess</t>
  </si>
  <si>
    <t>Dell</t>
  </si>
  <si>
    <t>Bassett</t>
  </si>
  <si>
    <t>Roc Roe</t>
  </si>
  <si>
    <t>Red Hill</t>
  </si>
  <si>
    <t>Greenwood</t>
  </si>
  <si>
    <t>Willis</t>
  </si>
  <si>
    <t>Fisher</t>
  </si>
  <si>
    <t>Weiner</t>
  </si>
  <si>
    <t>Des Arc</t>
  </si>
  <si>
    <t>Precinct 4D</t>
  </si>
  <si>
    <t>Precinct 4M</t>
  </si>
  <si>
    <t>Precinct 4P</t>
  </si>
  <si>
    <t>Precinct 4Q</t>
  </si>
  <si>
    <t>Fort Smith</t>
  </si>
  <si>
    <t>Henderson</t>
  </si>
  <si>
    <t>Wesson</t>
  </si>
  <si>
    <t>Cane Hill</t>
  </si>
  <si>
    <t>Vineyard</t>
  </si>
  <si>
    <t>Greenland</t>
  </si>
  <si>
    <t>Price</t>
  </si>
  <si>
    <t>Starr Hill</t>
  </si>
  <si>
    <t>West Fork</t>
  </si>
  <si>
    <t>White River</t>
  </si>
  <si>
    <t>Winslow</t>
  </si>
  <si>
    <t>Farmington</t>
  </si>
  <si>
    <t>Augusta</t>
  </si>
  <si>
    <t>Norfork</t>
  </si>
  <si>
    <t>Salesville</t>
  </si>
  <si>
    <t>Diamond City</t>
  </si>
  <si>
    <t>Eureka Springs</t>
  </si>
  <si>
    <t>Altus</t>
  </si>
  <si>
    <t>Ozark</t>
  </si>
  <si>
    <t>Wiederkehr Village</t>
  </si>
  <si>
    <t>Pyatt</t>
  </si>
  <si>
    <t>Summit</t>
  </si>
  <si>
    <t>Springdale</t>
  </si>
  <si>
    <t>Tontitown</t>
  </si>
  <si>
    <t>Sunday Sales Allowed in…</t>
  </si>
  <si>
    <t>Briarcliff</t>
  </si>
  <si>
    <t>Wet Counties with Their Respective Exceptions</t>
  </si>
  <si>
    <t>Title</t>
  </si>
  <si>
    <t>URL</t>
  </si>
  <si>
    <t>11/14/2017 Gray Township/Alexander Election</t>
  </si>
  <si>
    <t>http://votepulaski.net/index.php/nmt-2/3342-11-14-2017-gray-township-alexander-election.</t>
  </si>
  <si>
    <t>Resolution of the Pulaski County Board of Election Commissioners</t>
  </si>
  <si>
    <t>www.votepulaski.net/Defunct%20Voting%20Districts/Resolution.pdf</t>
  </si>
  <si>
    <t>https://www2.census.gov/library/publications/decennial/1940/population-volume-1/33973538v1ch03.pdf.</t>
  </si>
  <si>
    <t>1940 Census of Population: Volume 1. Number of Inhabitants. Total Population for States, Counties, and Minor Civil Divisions; for Urban and Rural Areas; for Incorporated Places; for Metropolitan Districts; and for Census Tracts</t>
  </si>
  <si>
    <t>Type</t>
  </si>
  <si>
    <t>Webpage</t>
  </si>
  <si>
    <t>PDF</t>
  </si>
  <si>
    <t>Source Name</t>
  </si>
  <si>
    <t>Arkansas Department of Finance Alcoholic Beverage Control Board</t>
  </si>
  <si>
    <t>Pulaski County Board of Election Commissioners</t>
  </si>
  <si>
    <t>U.S. Census Bureau</t>
  </si>
  <si>
    <t>https://www.census.gov/programs-surveys/popest/data/data-sets.2010.html</t>
  </si>
  <si>
    <t>Green</t>
  </si>
  <si>
    <t>Logan County Southern Judicial District</t>
  </si>
  <si>
    <t>Precinct 158</t>
  </si>
  <si>
    <t>Precinct 614</t>
  </si>
  <si>
    <t>Precinct 4K</t>
  </si>
  <si>
    <t>Percinct 4E</t>
  </si>
  <si>
    <t>Prairie Grove</t>
  </si>
  <si>
    <t>Norphlet</t>
  </si>
  <si>
    <t>Polo</t>
  </si>
  <si>
    <t>Rison</t>
  </si>
  <si>
    <t>Rowell</t>
  </si>
  <si>
    <t>Smith</t>
  </si>
  <si>
    <t>White Oak</t>
  </si>
  <si>
    <t>Whiteville</t>
  </si>
  <si>
    <t>Spring Hill</t>
  </si>
  <si>
    <t>Clear Creek</t>
  </si>
  <si>
    <t>Collins</t>
  </si>
  <si>
    <t>Cominto</t>
  </si>
  <si>
    <t>Crook</t>
  </si>
  <si>
    <t>Bearhouse</t>
  </si>
  <si>
    <t>#</t>
  </si>
  <si>
    <t>LEGAL STATUS OF ALCOHOL SALES IN ARKANSAS COUNTIES DATABASE</t>
  </si>
  <si>
    <t>The University of Arkansas System Division of Agriculture offers all its Extension and Research programs and services without regard to race, color, sex, gender identity, sexual orientation, national origin, religion, age, disability, marital or veteran status, genetic information, or any other legally protected status, and is an Affirmative Action/Equal Opportunity Employer.</t>
  </si>
  <si>
    <t>This database was created using data from several sources.  All data is subject to change.  Please consult official sources for the most up-to-date data available.</t>
  </si>
  <si>
    <t>Table of Contents</t>
  </si>
  <si>
    <r>
      <t xml:space="preserve">Counties - </t>
    </r>
    <r>
      <rPr>
        <u/>
        <sz val="10"/>
        <color theme="10"/>
        <rFont val="Open Sans"/>
        <family val="2"/>
      </rPr>
      <t>Wet/dry status of each county; population and permits allowed</t>
    </r>
  </si>
  <si>
    <r>
      <t xml:space="preserve">Exceptions - </t>
    </r>
    <r>
      <rPr>
        <u/>
        <sz val="10"/>
        <color theme="10"/>
        <rFont val="Open Sans "/>
      </rPr>
      <t>Areas in damp counties restricting sales; area type; defunct status</t>
    </r>
  </si>
  <si>
    <r>
      <t xml:space="preserve">Sunday Sales - </t>
    </r>
    <r>
      <rPr>
        <u/>
        <sz val="10"/>
        <color theme="10"/>
        <rFont val="Open Sans"/>
        <family val="2"/>
      </rPr>
      <t>Municipalities allowing sale of alcohol on Sundays</t>
    </r>
  </si>
  <si>
    <t>Database Sources</t>
  </si>
  <si>
    <t>1.</t>
  </si>
  <si>
    <t>2.</t>
  </si>
  <si>
    <t>3.</t>
  </si>
  <si>
    <t>4.</t>
  </si>
  <si>
    <t>Updated March 29, 2019</t>
  </si>
  <si>
    <t>05001</t>
  </si>
  <si>
    <t>05003</t>
  </si>
  <si>
    <t>05005</t>
  </si>
  <si>
    <t>05007</t>
  </si>
  <si>
    <t>05009</t>
  </si>
  <si>
    <t>05011</t>
  </si>
  <si>
    <t>05013</t>
  </si>
  <si>
    <t>05015</t>
  </si>
  <si>
    <t>05017</t>
  </si>
  <si>
    <t>05019</t>
  </si>
  <si>
    <t>05021</t>
  </si>
  <si>
    <t>05023</t>
  </si>
  <si>
    <t>05025</t>
  </si>
  <si>
    <t>05027</t>
  </si>
  <si>
    <t>05029</t>
  </si>
  <si>
    <t>05031</t>
  </si>
  <si>
    <t>05033</t>
  </si>
  <si>
    <t>05035</t>
  </si>
  <si>
    <t>05037</t>
  </si>
  <si>
    <t>05039</t>
  </si>
  <si>
    <t>05041</t>
  </si>
  <si>
    <t>05149</t>
  </si>
  <si>
    <t>05147</t>
  </si>
  <si>
    <t>05145</t>
  </si>
  <si>
    <t>05143</t>
  </si>
  <si>
    <t>05141</t>
  </si>
  <si>
    <t>05139</t>
  </si>
  <si>
    <t>05135</t>
  </si>
  <si>
    <t>05133</t>
  </si>
  <si>
    <t>05137</t>
  </si>
  <si>
    <t>05131</t>
  </si>
  <si>
    <t>05129</t>
  </si>
  <si>
    <t>05127</t>
  </si>
  <si>
    <t>05123</t>
  </si>
  <si>
    <t>05125</t>
  </si>
  <si>
    <t>05121</t>
  </si>
  <si>
    <t>05119</t>
  </si>
  <si>
    <t>05117</t>
  </si>
  <si>
    <t>05115</t>
  </si>
  <si>
    <t>05113</t>
  </si>
  <si>
    <t>05111</t>
  </si>
  <si>
    <t>05109</t>
  </si>
  <si>
    <t>05107</t>
  </si>
  <si>
    <t>05105</t>
  </si>
  <si>
    <t>05103</t>
  </si>
  <si>
    <t>05101</t>
  </si>
  <si>
    <t>05099</t>
  </si>
  <si>
    <t>05097</t>
  </si>
  <si>
    <t>05095</t>
  </si>
  <si>
    <t>05093</t>
  </si>
  <si>
    <t>05091</t>
  </si>
  <si>
    <t>05089</t>
  </si>
  <si>
    <t>05087</t>
  </si>
  <si>
    <t>05085</t>
  </si>
  <si>
    <t>05083</t>
  </si>
  <si>
    <t>05081</t>
  </si>
  <si>
    <t>05079</t>
  </si>
  <si>
    <t>05077</t>
  </si>
  <si>
    <t>05075</t>
  </si>
  <si>
    <t>05073</t>
  </si>
  <si>
    <t>05071</t>
  </si>
  <si>
    <t>05069</t>
  </si>
  <si>
    <t>05067</t>
  </si>
  <si>
    <t>05065</t>
  </si>
  <si>
    <t>05063</t>
  </si>
  <si>
    <t>05061</t>
  </si>
  <si>
    <t>05059</t>
  </si>
  <si>
    <t>05055</t>
  </si>
  <si>
    <t>05057</t>
  </si>
  <si>
    <t>05053</t>
  </si>
  <si>
    <t>05051</t>
  </si>
  <si>
    <t>05049</t>
  </si>
  <si>
    <t>05047</t>
  </si>
  <si>
    <t>05045</t>
  </si>
  <si>
    <t>05043</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</si>
</sst>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indexed="81"/>
      <name val="Tahoma"/>
      <family val="2"/>
    </font>
    <font>
      <sz val="10"/>
      <color theme="1"/>
      <name val="Open Sans"/>
      <family val="2"/>
    </font>
    <font>
      <b/>
      <sz val="10"/>
      <color theme="1"/>
      <name val="Open Sans"/>
      <family val="2"/>
    </font>
    <font>
      <i/>
      <sz val="10"/>
      <color rgb="FFC00000"/>
      <name val="Open Sans"/>
      <family val="2"/>
    </font>
    <font>
      <u/>
      <sz val="10"/>
      <color theme="10"/>
      <name val="Open Sans"/>
      <family val="2"/>
    </font>
    <font>
      <b/>
      <sz val="10"/>
      <color rgb="FFC00000"/>
      <name val="Open Sans"/>
      <family val="2"/>
    </font>
    <font>
      <sz val="10"/>
      <color rgb="FFC00000"/>
      <name val="Open Sans"/>
      <family val="2"/>
    </font>
    <font>
      <sz val="22"/>
      <color rgb="FFBA0D2E"/>
      <name val="Open Sans Extrabold"/>
      <family val="2"/>
    </font>
    <font>
      <sz val="14"/>
      <color theme="1"/>
      <name val="Open Sans Extrabold"/>
      <family val="2"/>
    </font>
    <font>
      <sz val="10"/>
      <color theme="1"/>
      <name val="Open Sans Semibold"/>
      <family val="2"/>
    </font>
    <font>
      <u/>
      <sz val="10"/>
      <color theme="10"/>
      <name val="Open Sans Semibold"/>
      <family val="2"/>
    </font>
    <font>
      <u/>
      <sz val="10"/>
      <color theme="10"/>
      <name val="Open Sans "/>
    </font>
    <font>
      <i/>
      <sz val="10"/>
      <color theme="1"/>
      <name val="Open San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27">
    <xf numFmtId="0" fontId="0" fillId="0" borderId="0" xfId="0"/>
    <xf numFmtId="0" fontId="20" fillId="33" borderId="0" xfId="0" applyFont="1" applyFill="1"/>
    <xf numFmtId="0" fontId="22" fillId="33" borderId="0" xfId="0" applyFont="1" applyFill="1" applyAlignment="1">
      <alignment horizontal="center"/>
    </xf>
    <xf numFmtId="0" fontId="20" fillId="33" borderId="0" xfId="0" applyFont="1" applyFill="1" applyAlignment="1">
      <alignment horizontal="left"/>
    </xf>
    <xf numFmtId="3" fontId="20" fillId="33" borderId="0" xfId="0" applyNumberFormat="1" applyFont="1" applyFill="1" applyAlignment="1">
      <alignment horizontal="center"/>
    </xf>
    <xf numFmtId="0" fontId="20" fillId="33" borderId="0" xfId="0" applyFont="1" applyFill="1" applyAlignment="1">
      <alignment horizontal="center"/>
    </xf>
    <xf numFmtId="0" fontId="24" fillId="33" borderId="0" xfId="0" applyFont="1" applyFill="1" applyAlignment="1">
      <alignment horizontal="left"/>
    </xf>
    <xf numFmtId="0" fontId="25" fillId="33" borderId="0" xfId="0" applyFont="1" applyFill="1" applyAlignment="1">
      <alignment horizontal="left"/>
    </xf>
    <xf numFmtId="0" fontId="21" fillId="33" borderId="10" xfId="0" applyFont="1" applyFill="1" applyBorder="1" applyAlignment="1">
      <alignment horizontal="left"/>
    </xf>
    <xf numFmtId="0" fontId="21" fillId="33" borderId="10" xfId="0" applyFont="1" applyFill="1" applyBorder="1"/>
    <xf numFmtId="0" fontId="21" fillId="33" borderId="10" xfId="0" applyFont="1" applyFill="1" applyBorder="1" applyAlignment="1">
      <alignment vertical="top"/>
    </xf>
    <xf numFmtId="0" fontId="20" fillId="33" borderId="0" xfId="0" applyFont="1" applyFill="1" applyAlignment="1">
      <alignment vertical="top"/>
    </xf>
    <xf numFmtId="0" fontId="23" fillId="33" borderId="0" xfId="42" applyFont="1" applyFill="1" applyAlignment="1">
      <alignment vertical="top"/>
    </xf>
    <xf numFmtId="0" fontId="20" fillId="33" borderId="0" xfId="0" applyFont="1" applyFill="1" applyAlignment="1">
      <alignment vertical="top" wrapText="1"/>
    </xf>
    <xf numFmtId="0" fontId="20" fillId="33" borderId="0" xfId="0" applyFont="1" applyFill="1" applyAlignment="1">
      <alignment horizontal="center" vertical="top"/>
    </xf>
    <xf numFmtId="0" fontId="21" fillId="33" borderId="10" xfId="0" applyFont="1" applyFill="1" applyBorder="1" applyAlignment="1">
      <alignment horizontal="center" vertical="top"/>
    </xf>
    <xf numFmtId="0" fontId="20" fillId="33" borderId="0" xfId="0" applyFont="1" applyFill="1" applyAlignment="1">
      <alignment horizontal="center"/>
    </xf>
    <xf numFmtId="0" fontId="26" fillId="33" borderId="0" xfId="0" applyFont="1" applyFill="1" applyAlignment="1">
      <alignment horizontal="center"/>
    </xf>
    <xf numFmtId="0" fontId="20" fillId="33" borderId="0" xfId="0" applyFont="1" applyFill="1" applyAlignment="1">
      <alignment horizontal="center" wrapText="1"/>
    </xf>
    <xf numFmtId="0" fontId="27" fillId="33" borderId="0" xfId="0" applyFont="1" applyFill="1" applyAlignment="1">
      <alignment horizontal="center"/>
    </xf>
    <xf numFmtId="0" fontId="20" fillId="33" borderId="0" xfId="0" applyFont="1" applyFill="1" applyAlignment="1"/>
    <xf numFmtId="0" fontId="29" fillId="33" borderId="0" xfId="42" applyFont="1" applyFill="1" applyAlignment="1">
      <alignment horizontal="left"/>
    </xf>
    <xf numFmtId="0" fontId="20" fillId="33" borderId="0" xfId="0" quotePrefix="1" applyFont="1" applyFill="1"/>
    <xf numFmtId="0" fontId="28" fillId="33" borderId="0" xfId="0" quotePrefix="1" applyFont="1" applyFill="1" applyAlignment="1">
      <alignment horizontal="right"/>
    </xf>
    <xf numFmtId="0" fontId="21" fillId="33" borderId="10" xfId="0" applyFont="1" applyFill="1" applyBorder="1" applyAlignment="1">
      <alignment horizontal="center"/>
    </xf>
    <xf numFmtId="0" fontId="31" fillId="33" borderId="0" xfId="0" applyFont="1" applyFill="1" applyAlignment="1">
      <alignment horizontal="center"/>
    </xf>
    <xf numFmtId="0" fontId="20" fillId="33" borderId="0" xfId="0" quotePrefix="1" applyFont="1" applyFill="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BA0D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200024</xdr:colOff>
      <xdr:row>23</xdr:row>
      <xdr:rowOff>0</xdr:rowOff>
    </xdr:from>
    <xdr:to>
      <xdr:col>18</xdr:col>
      <xdr:colOff>95811</xdr:colOff>
      <xdr:row>28</xdr:row>
      <xdr:rowOff>152400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4" y="4667250"/>
          <a:ext cx="9820837" cy="1104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hyperlink" Target="http://www.votepulaski.net/Defunct%20Voting%20Districts/Resolution.pdf" TargetMode="External"/><Relationship Id="rId2" Type="http://schemas.openxmlformats.org/officeDocument/2006/relationships/hyperlink" Target="http://votepulaski.net/index.php/nmt-2/3342-11-14-2017-gray-township-alexander-election" TargetMode="External"/><Relationship Id="rId1" Type="http://schemas.openxmlformats.org/officeDocument/2006/relationships/hyperlink" Target="https://www.dfa.arkansas.gov/alcoholic-beverage-control/abc-rules-and-regulations/wet-counties-with-their-respective-exceptions" TargetMode="External"/><Relationship Id="rId5" Type="http://schemas.openxmlformats.org/officeDocument/2006/relationships/hyperlink" Target="https://www.census.gov/programs-surveys/popest/data/data-sets.2010.html" TargetMode="External"/><Relationship Id="rId4" Type="http://schemas.openxmlformats.org/officeDocument/2006/relationships/hyperlink" Target="https://www2.census.gov/library/publications/decennial/1940/population-volume-1/33973538v1ch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23"/>
  <sheetViews>
    <sheetView tabSelected="1" workbookViewId="0">
      <selection activeCell="H10" sqref="H10:Q10"/>
    </sheetView>
  </sheetViews>
  <sheetFormatPr defaultRowHeight="15"/>
  <cols>
    <col min="1" max="6" width="9.140625" style="1"/>
    <col min="7" max="7" width="2.5703125" style="1" bestFit="1" customWidth="1"/>
    <col min="8" max="16384" width="9.140625" style="1"/>
  </cols>
  <sheetData>
    <row r="3" spans="2:19" ht="31.5">
      <c r="B3" s="17" t="s">
        <v>224</v>
      </c>
      <c r="C3" s="17"/>
      <c r="D3" s="17"/>
      <c r="E3" s="17"/>
      <c r="F3" s="17"/>
      <c r="G3" s="17"/>
      <c r="H3" s="17"/>
      <c r="I3" s="17"/>
      <c r="J3" s="17"/>
      <c r="K3" s="17"/>
      <c r="L3" s="17"/>
      <c r="M3" s="17"/>
      <c r="N3" s="17"/>
      <c r="O3" s="17"/>
      <c r="P3" s="17"/>
      <c r="Q3" s="17"/>
      <c r="R3" s="17"/>
      <c r="S3" s="17"/>
    </row>
    <row r="4" spans="2:19">
      <c r="C4" s="16" t="s">
        <v>226</v>
      </c>
      <c r="D4" s="16"/>
      <c r="E4" s="16"/>
      <c r="F4" s="16"/>
      <c r="G4" s="16"/>
      <c r="H4" s="16"/>
      <c r="I4" s="16"/>
      <c r="J4" s="16"/>
      <c r="K4" s="16"/>
      <c r="L4" s="16"/>
      <c r="M4" s="16"/>
      <c r="N4" s="16"/>
      <c r="O4" s="16"/>
      <c r="P4" s="16"/>
      <c r="Q4" s="16"/>
      <c r="R4" s="16"/>
    </row>
    <row r="5" spans="2:19" ht="15.75" customHeight="1">
      <c r="D5" s="25" t="s">
        <v>236</v>
      </c>
      <c r="E5" s="25"/>
      <c r="F5" s="25"/>
      <c r="G5" s="25"/>
      <c r="H5" s="25"/>
      <c r="I5" s="25"/>
      <c r="J5" s="25"/>
      <c r="K5" s="25"/>
      <c r="L5" s="25"/>
      <c r="M5" s="25"/>
      <c r="N5" s="25"/>
      <c r="O5" s="25"/>
      <c r="P5" s="25"/>
      <c r="Q5" s="25"/>
    </row>
    <row r="7" spans="2:19" ht="21">
      <c r="D7" s="19" t="s">
        <v>227</v>
      </c>
      <c r="E7" s="19"/>
      <c r="F7" s="19"/>
      <c r="G7" s="19"/>
      <c r="H7" s="19"/>
      <c r="I7" s="19"/>
      <c r="J7" s="19"/>
      <c r="K7" s="19"/>
      <c r="L7" s="19"/>
      <c r="M7" s="19"/>
      <c r="N7" s="19"/>
      <c r="O7" s="19"/>
      <c r="P7" s="19"/>
      <c r="Q7" s="19"/>
    </row>
    <row r="8" spans="2:19">
      <c r="F8" s="20"/>
      <c r="G8" s="20"/>
      <c r="H8" s="20"/>
      <c r="I8" s="20"/>
      <c r="J8" s="20"/>
      <c r="K8" s="20"/>
      <c r="L8" s="20"/>
      <c r="M8" s="20"/>
      <c r="N8" s="20"/>
      <c r="O8" s="20"/>
    </row>
    <row r="9" spans="2:19">
      <c r="G9" s="23" t="s">
        <v>232</v>
      </c>
      <c r="H9" s="21" t="s">
        <v>228</v>
      </c>
      <c r="I9" s="21"/>
      <c r="J9" s="21"/>
      <c r="K9" s="21"/>
      <c r="L9" s="21"/>
      <c r="M9" s="21"/>
      <c r="N9" s="21"/>
      <c r="O9" s="21"/>
      <c r="P9" s="21"/>
      <c r="Q9" s="21"/>
    </row>
    <row r="10" spans="2:19">
      <c r="G10" s="23" t="s">
        <v>233</v>
      </c>
      <c r="H10" s="21" t="s">
        <v>229</v>
      </c>
      <c r="I10" s="21"/>
      <c r="J10" s="21"/>
      <c r="K10" s="21"/>
      <c r="L10" s="21"/>
      <c r="M10" s="21"/>
      <c r="N10" s="21"/>
      <c r="O10" s="21"/>
      <c r="P10" s="21"/>
      <c r="Q10" s="21"/>
    </row>
    <row r="11" spans="2:19">
      <c r="G11" s="23" t="s">
        <v>234</v>
      </c>
      <c r="H11" s="21" t="s">
        <v>230</v>
      </c>
      <c r="I11" s="21"/>
      <c r="J11" s="21"/>
      <c r="K11" s="21"/>
      <c r="L11" s="21"/>
      <c r="M11" s="21"/>
      <c r="N11" s="21"/>
      <c r="O11" s="21"/>
      <c r="P11" s="21"/>
      <c r="Q11" s="21"/>
    </row>
    <row r="12" spans="2:19">
      <c r="G12" s="23" t="s">
        <v>235</v>
      </c>
      <c r="H12" s="21" t="s">
        <v>231</v>
      </c>
      <c r="I12" s="21"/>
      <c r="J12" s="21"/>
      <c r="K12" s="21"/>
      <c r="L12" s="21"/>
      <c r="M12" s="21"/>
      <c r="N12" s="21"/>
      <c r="O12" s="21"/>
      <c r="P12" s="21"/>
      <c r="Q12" s="21"/>
    </row>
    <row r="21" spans="4:17" ht="15" customHeight="1">
      <c r="D21" s="18" t="s">
        <v>225</v>
      </c>
      <c r="E21" s="18"/>
      <c r="F21" s="18"/>
      <c r="G21" s="18"/>
      <c r="H21" s="18"/>
      <c r="I21" s="18"/>
      <c r="J21" s="18"/>
      <c r="K21" s="18"/>
      <c r="L21" s="18"/>
      <c r="M21" s="18"/>
      <c r="N21" s="18"/>
      <c r="O21" s="18"/>
      <c r="P21" s="18"/>
      <c r="Q21" s="18"/>
    </row>
    <row r="22" spans="4:17">
      <c r="D22" s="18"/>
      <c r="E22" s="18"/>
      <c r="F22" s="18"/>
      <c r="G22" s="18"/>
      <c r="H22" s="18"/>
      <c r="I22" s="18"/>
      <c r="J22" s="18"/>
      <c r="K22" s="18"/>
      <c r="L22" s="18"/>
      <c r="M22" s="18"/>
      <c r="N22" s="18"/>
      <c r="O22" s="18"/>
      <c r="P22" s="18"/>
      <c r="Q22" s="18"/>
    </row>
    <row r="23" spans="4:17">
      <c r="D23" s="18"/>
      <c r="E23" s="18"/>
      <c r="F23" s="18"/>
      <c r="G23" s="18"/>
      <c r="H23" s="18"/>
      <c r="I23" s="18"/>
      <c r="J23" s="18"/>
      <c r="K23" s="18"/>
      <c r="L23" s="18"/>
      <c r="M23" s="18"/>
      <c r="N23" s="18"/>
      <c r="O23" s="18"/>
      <c r="P23" s="18"/>
      <c r="Q23" s="18"/>
    </row>
  </sheetData>
  <sheetProtection algorithmName="SHA-512" hashValue="RzheVc4niOKwx3mB20Iu//+XxojuDSnrjMH+/KE3peVhE4/J0l19g1q3wPeQ9C2+IXXxhbcB+ASjkZiAcC3PdA==" saltValue="P5Zm5lp2lInHsmQ64nb/Sg==" spinCount="100000" sheet="1" objects="1" scenarios="1" formatCells="0" formatColumns="0" formatRows="0" sort="0" autoFilter="0"/>
  <mergeCells count="9">
    <mergeCell ref="D21:Q23"/>
    <mergeCell ref="H9:Q9"/>
    <mergeCell ref="H10:Q10"/>
    <mergeCell ref="H11:Q11"/>
    <mergeCell ref="H12:Q12"/>
    <mergeCell ref="D5:Q5"/>
    <mergeCell ref="B3:S3"/>
    <mergeCell ref="C4:R4"/>
    <mergeCell ref="D7:Q7"/>
  </mergeCells>
  <hyperlinks>
    <hyperlink ref="H9:Q9" location="Counties!A1" display="1. Counties - Wet/dry status of each county; population and permits allowed"/>
    <hyperlink ref="H10:Q10" location="Exceptions!A1" display="2. Exceptions - Areas in damp counties restricting sales; area type; defunct status"/>
    <hyperlink ref="H11:Q11" location="'Sunday Sales'!A1" display="3. Sunday Sales - Municipalities allowing sale of alcohol on Sundays"/>
    <hyperlink ref="H12:Q12" location="Sources!A1" display="4. Database Sourc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workbookViewId="0">
      <pane ySplit="1" topLeftCell="A2" activePane="bottomLeft" state="frozen"/>
      <selection activeCell="C25" sqref="C25"/>
      <selection pane="bottomLeft"/>
    </sheetView>
  </sheetViews>
  <sheetFormatPr defaultRowHeight="15"/>
  <cols>
    <col min="1" max="1" width="7.28515625" style="3" bestFit="1" customWidth="1"/>
    <col min="2" max="2" width="13.42578125" style="3" bestFit="1" customWidth="1"/>
    <col min="3" max="3" width="23.140625" style="5" bestFit="1" customWidth="1"/>
    <col min="4" max="4" width="16.28515625" style="5" bestFit="1" customWidth="1"/>
    <col min="5" max="5" width="12.28515625" style="5" bestFit="1" customWidth="1"/>
    <col min="6" max="6" width="14.7109375" style="5" bestFit="1" customWidth="1"/>
    <col min="7" max="7" width="9.140625" style="1"/>
    <col min="8" max="8" width="5.5703125" style="1" bestFit="1" customWidth="1"/>
    <col min="9" max="9" width="7" style="5" bestFit="1" customWidth="1"/>
    <col min="10" max="16384" width="9.140625" style="1"/>
  </cols>
  <sheetData>
    <row r="1" spans="1:14" ht="15.75" thickBot="1">
      <c r="A1" s="8" t="s">
        <v>0</v>
      </c>
      <c r="B1" s="8" t="s">
        <v>1</v>
      </c>
      <c r="C1" s="24" t="s">
        <v>89</v>
      </c>
      <c r="D1" s="24" t="s">
        <v>2</v>
      </c>
      <c r="E1" s="24" t="s">
        <v>90</v>
      </c>
      <c r="F1" s="24" t="s">
        <v>4</v>
      </c>
      <c r="H1" s="2" t="s">
        <v>100</v>
      </c>
      <c r="I1" s="2"/>
    </row>
    <row r="2" spans="1:14">
      <c r="A2" s="26" t="s">
        <v>237</v>
      </c>
      <c r="B2" s="3" t="s">
        <v>6</v>
      </c>
      <c r="C2" s="4">
        <v>19019</v>
      </c>
      <c r="D2" s="5">
        <f>ROUNDDOWN(C2/5000,0)</f>
        <v>3</v>
      </c>
      <c r="E2" s="5">
        <v>0</v>
      </c>
      <c r="F2" s="5" t="str">
        <f>VLOOKUP(E2,$H$3:$I$5,2)</f>
        <v>Damp</v>
      </c>
      <c r="H2" s="6" t="s">
        <v>99</v>
      </c>
      <c r="I2" s="6" t="s">
        <v>3</v>
      </c>
      <c r="N2" s="22"/>
    </row>
    <row r="3" spans="1:14">
      <c r="A3" s="26" t="s">
        <v>238</v>
      </c>
      <c r="B3" s="3" t="s">
        <v>8</v>
      </c>
      <c r="C3" s="4">
        <v>21853</v>
      </c>
      <c r="D3" s="5">
        <f t="shared" ref="D3:D66" si="0">ROUNDDOWN(C3/5000,0)</f>
        <v>4</v>
      </c>
      <c r="E3" s="5">
        <v>-1</v>
      </c>
      <c r="F3" s="5" t="str">
        <f>VLOOKUP(E3,$H$3:$I$5,2)</f>
        <v>Dry</v>
      </c>
      <c r="H3" s="7">
        <v>-1</v>
      </c>
      <c r="I3" s="7" t="s">
        <v>9</v>
      </c>
    </row>
    <row r="4" spans="1:14">
      <c r="A4" s="26" t="s">
        <v>239</v>
      </c>
      <c r="B4" s="3" t="s">
        <v>10</v>
      </c>
      <c r="C4" s="4">
        <v>41513</v>
      </c>
      <c r="D4" s="5">
        <f t="shared" si="0"/>
        <v>8</v>
      </c>
      <c r="E4" s="5">
        <v>1</v>
      </c>
      <c r="F4" s="5" t="str">
        <f>VLOOKUP(E4,$H$3:$I$5,2)</f>
        <v>Wet</v>
      </c>
      <c r="H4" s="7">
        <v>0</v>
      </c>
      <c r="I4" s="7" t="s">
        <v>7</v>
      </c>
    </row>
    <row r="5" spans="1:14">
      <c r="A5" s="26" t="s">
        <v>240</v>
      </c>
      <c r="B5" s="3" t="s">
        <v>12</v>
      </c>
      <c r="C5" s="4">
        <v>221339</v>
      </c>
      <c r="D5" s="5">
        <f t="shared" si="0"/>
        <v>44</v>
      </c>
      <c r="E5" s="5">
        <v>1</v>
      </c>
      <c r="F5" s="5" t="str">
        <f>VLOOKUP(E5,$H$3:$I$5,2)</f>
        <v>Wet</v>
      </c>
      <c r="H5" s="7">
        <v>1</v>
      </c>
      <c r="I5" s="7" t="s">
        <v>11</v>
      </c>
    </row>
    <row r="6" spans="1:14">
      <c r="A6" s="26" t="s">
        <v>241</v>
      </c>
      <c r="B6" s="3" t="s">
        <v>13</v>
      </c>
      <c r="C6" s="4">
        <v>36903</v>
      </c>
      <c r="D6" s="5">
        <f t="shared" si="0"/>
        <v>7</v>
      </c>
      <c r="E6" s="5">
        <v>1</v>
      </c>
      <c r="F6" s="5" t="str">
        <f>VLOOKUP(E6,$H$3:$I$5,2)</f>
        <v>Wet</v>
      </c>
    </row>
    <row r="7" spans="1:14">
      <c r="A7" s="26" t="s">
        <v>242</v>
      </c>
      <c r="B7" s="3" t="s">
        <v>14</v>
      </c>
      <c r="C7" s="4">
        <v>11508</v>
      </c>
      <c r="D7" s="5">
        <f t="shared" si="0"/>
        <v>2</v>
      </c>
      <c r="E7" s="5">
        <v>-1</v>
      </c>
      <c r="F7" s="5" t="str">
        <f>VLOOKUP(E7,$H$3:$I$5,2)</f>
        <v>Dry</v>
      </c>
    </row>
    <row r="8" spans="1:14">
      <c r="A8" s="26" t="s">
        <v>243</v>
      </c>
      <c r="B8" s="3" t="s">
        <v>15</v>
      </c>
      <c r="C8" s="4">
        <v>5368</v>
      </c>
      <c r="D8" s="5">
        <f t="shared" si="0"/>
        <v>1</v>
      </c>
      <c r="E8" s="5">
        <v>0</v>
      </c>
      <c r="F8" s="5" t="str">
        <f>VLOOKUP(E8,$H$3:$I$5,2)</f>
        <v>Damp</v>
      </c>
    </row>
    <row r="9" spans="1:14">
      <c r="A9" s="26" t="s">
        <v>244</v>
      </c>
      <c r="B9" s="3" t="s">
        <v>16</v>
      </c>
      <c r="C9" s="4">
        <v>27446</v>
      </c>
      <c r="D9" s="5">
        <f t="shared" si="0"/>
        <v>5</v>
      </c>
      <c r="E9" s="5">
        <v>0</v>
      </c>
      <c r="F9" s="5" t="str">
        <f>VLOOKUP(E9,$H$3:$I$5,2)</f>
        <v>Damp</v>
      </c>
    </row>
    <row r="10" spans="1:14">
      <c r="A10" s="26" t="s">
        <v>245</v>
      </c>
      <c r="B10" s="3" t="s">
        <v>17</v>
      </c>
      <c r="C10" s="4">
        <v>11800</v>
      </c>
      <c r="D10" s="5">
        <f t="shared" si="0"/>
        <v>2</v>
      </c>
      <c r="E10" s="5">
        <v>1</v>
      </c>
      <c r="F10" s="5" t="str">
        <f>VLOOKUP(E10,$H$3:$I$5,2)</f>
        <v>Wet</v>
      </c>
    </row>
    <row r="11" spans="1:14">
      <c r="A11" s="26" t="s">
        <v>246</v>
      </c>
      <c r="B11" s="3" t="s">
        <v>18</v>
      </c>
      <c r="C11" s="4">
        <v>22995</v>
      </c>
      <c r="D11" s="5">
        <f t="shared" si="0"/>
        <v>4</v>
      </c>
      <c r="E11" s="5">
        <v>1</v>
      </c>
      <c r="F11" s="5" t="str">
        <f>VLOOKUP(E11,$H$3:$I$5,2)</f>
        <v>Wet</v>
      </c>
    </row>
    <row r="12" spans="1:14">
      <c r="A12" s="26" t="s">
        <v>247</v>
      </c>
      <c r="B12" s="3" t="s">
        <v>19</v>
      </c>
      <c r="C12" s="4">
        <v>16083</v>
      </c>
      <c r="D12" s="5">
        <f t="shared" si="0"/>
        <v>3</v>
      </c>
      <c r="E12" s="5">
        <v>-1</v>
      </c>
      <c r="F12" s="5" t="str">
        <f>VLOOKUP(E12,$H$3:$I$5,2)</f>
        <v>Dry</v>
      </c>
    </row>
    <row r="13" spans="1:14">
      <c r="A13" s="26" t="s">
        <v>248</v>
      </c>
      <c r="B13" s="3" t="s">
        <v>20</v>
      </c>
      <c r="C13" s="4">
        <v>25970</v>
      </c>
      <c r="D13" s="5">
        <f t="shared" si="0"/>
        <v>5</v>
      </c>
      <c r="E13" s="5">
        <v>-1</v>
      </c>
      <c r="F13" s="5" t="str">
        <f>VLOOKUP(E13,$H$3:$I$5,2)</f>
        <v>Dry</v>
      </c>
    </row>
    <row r="14" spans="1:14">
      <c r="A14" s="26" t="s">
        <v>249</v>
      </c>
      <c r="B14" s="3" t="s">
        <v>21</v>
      </c>
      <c r="C14" s="4">
        <v>8689</v>
      </c>
      <c r="D14" s="5">
        <f t="shared" si="0"/>
        <v>1</v>
      </c>
      <c r="E14" s="5">
        <v>0</v>
      </c>
      <c r="F14" s="5" t="str">
        <f>VLOOKUP(E14,$H$3:$I$5,2)</f>
        <v>Damp</v>
      </c>
    </row>
    <row r="15" spans="1:14">
      <c r="A15" s="26" t="s">
        <v>250</v>
      </c>
      <c r="B15" s="3" t="s">
        <v>22</v>
      </c>
      <c r="C15" s="4">
        <v>24552</v>
      </c>
      <c r="D15" s="5">
        <f t="shared" si="0"/>
        <v>4</v>
      </c>
      <c r="E15" s="5">
        <v>1</v>
      </c>
      <c r="F15" s="5" t="str">
        <f>VLOOKUP(E15,$H$3:$I$5,2)</f>
        <v>Wet</v>
      </c>
    </row>
    <row r="16" spans="1:14">
      <c r="A16" s="26" t="s">
        <v>251</v>
      </c>
      <c r="B16" s="3" t="s">
        <v>23</v>
      </c>
      <c r="C16" s="4">
        <v>21273</v>
      </c>
      <c r="D16" s="5">
        <f t="shared" si="0"/>
        <v>4</v>
      </c>
      <c r="E16" s="5">
        <v>0</v>
      </c>
      <c r="F16" s="5" t="str">
        <f>VLOOKUP(E16,$H$3:$I$5,2)</f>
        <v>Damp</v>
      </c>
    </row>
    <row r="17" spans="1:6">
      <c r="A17" s="26" t="s">
        <v>252</v>
      </c>
      <c r="B17" s="3" t="s">
        <v>24</v>
      </c>
      <c r="C17" s="4">
        <v>96443</v>
      </c>
      <c r="D17" s="5">
        <f t="shared" si="0"/>
        <v>19</v>
      </c>
      <c r="E17" s="5">
        <v>-1</v>
      </c>
      <c r="F17" s="5" t="str">
        <f>VLOOKUP(E17,$H$3:$I$5,2)</f>
        <v>Dry</v>
      </c>
    </row>
    <row r="18" spans="1:6">
      <c r="A18" s="26" t="s">
        <v>253</v>
      </c>
      <c r="B18" s="3" t="s">
        <v>25</v>
      </c>
      <c r="C18" s="4">
        <v>61948</v>
      </c>
      <c r="D18" s="5">
        <f t="shared" si="0"/>
        <v>12</v>
      </c>
      <c r="E18" s="5">
        <v>-1</v>
      </c>
      <c r="F18" s="5" t="str">
        <f>VLOOKUP(E18,$H$3:$I$5,2)</f>
        <v>Dry</v>
      </c>
    </row>
    <row r="19" spans="1:6">
      <c r="A19" s="26" t="s">
        <v>254</v>
      </c>
      <c r="B19" s="3" t="s">
        <v>26</v>
      </c>
      <c r="C19" s="4">
        <v>50902</v>
      </c>
      <c r="D19" s="5">
        <f t="shared" si="0"/>
        <v>10</v>
      </c>
      <c r="E19" s="5">
        <v>0</v>
      </c>
      <c r="F19" s="5" t="str">
        <f>VLOOKUP(E19,$H$3:$I$5,2)</f>
        <v>Damp</v>
      </c>
    </row>
    <row r="20" spans="1:6">
      <c r="A20" s="26" t="s">
        <v>255</v>
      </c>
      <c r="B20" s="3" t="s">
        <v>27</v>
      </c>
      <c r="C20" s="4">
        <v>17870</v>
      </c>
      <c r="D20" s="5">
        <f t="shared" si="0"/>
        <v>3</v>
      </c>
      <c r="E20" s="5">
        <v>0</v>
      </c>
      <c r="F20" s="5" t="str">
        <f>VLOOKUP(E20,$H$3:$I$5,2)</f>
        <v>Damp</v>
      </c>
    </row>
    <row r="21" spans="1:6">
      <c r="A21" s="26" t="s">
        <v>256</v>
      </c>
      <c r="B21" s="3" t="s">
        <v>28</v>
      </c>
      <c r="C21" s="4">
        <v>8116</v>
      </c>
      <c r="D21" s="5">
        <f t="shared" si="0"/>
        <v>1</v>
      </c>
      <c r="E21" s="5">
        <v>0</v>
      </c>
      <c r="F21" s="5" t="str">
        <f>VLOOKUP(E21,$H$3:$I$5,2)</f>
        <v>Damp</v>
      </c>
    </row>
    <row r="22" spans="1:6">
      <c r="A22" s="26" t="s">
        <v>257</v>
      </c>
      <c r="B22" s="3" t="s">
        <v>29</v>
      </c>
      <c r="C22" s="4">
        <v>13008</v>
      </c>
      <c r="D22" s="5">
        <f t="shared" si="0"/>
        <v>2</v>
      </c>
      <c r="E22" s="5">
        <v>1</v>
      </c>
      <c r="F22" s="5" t="str">
        <f>VLOOKUP(E22,$H$3:$I$5,2)</f>
        <v>Wet</v>
      </c>
    </row>
    <row r="23" spans="1:6">
      <c r="A23" s="26" t="s">
        <v>311</v>
      </c>
      <c r="B23" s="3" t="s">
        <v>30</v>
      </c>
      <c r="C23" s="4">
        <v>18509</v>
      </c>
      <c r="D23" s="5">
        <f t="shared" si="0"/>
        <v>3</v>
      </c>
      <c r="E23" s="5">
        <v>0</v>
      </c>
      <c r="F23" s="5" t="str">
        <f>VLOOKUP(E23,$H$3:$I$5,2)</f>
        <v>Damp</v>
      </c>
    </row>
    <row r="24" spans="1:6">
      <c r="A24" s="26" t="s">
        <v>310</v>
      </c>
      <c r="B24" s="3" t="s">
        <v>31</v>
      </c>
      <c r="C24" s="4">
        <v>113237</v>
      </c>
      <c r="D24" s="5">
        <f t="shared" si="0"/>
        <v>22</v>
      </c>
      <c r="E24" s="5">
        <v>-1</v>
      </c>
      <c r="F24" s="5" t="str">
        <f>VLOOKUP(E24,$H$3:$I$5,2)</f>
        <v>Dry</v>
      </c>
    </row>
    <row r="25" spans="1:6">
      <c r="A25" s="26" t="s">
        <v>309</v>
      </c>
      <c r="B25" s="3" t="s">
        <v>32</v>
      </c>
      <c r="C25" s="4">
        <v>18125</v>
      </c>
      <c r="D25" s="5">
        <f t="shared" si="0"/>
        <v>3</v>
      </c>
      <c r="E25" s="5">
        <v>0</v>
      </c>
      <c r="F25" s="5" t="str">
        <f>VLOOKUP(E25,$H$3:$I$5,2)</f>
        <v>Damp</v>
      </c>
    </row>
    <row r="26" spans="1:6">
      <c r="A26" s="26" t="s">
        <v>308</v>
      </c>
      <c r="B26" s="3" t="s">
        <v>33</v>
      </c>
      <c r="C26" s="4">
        <v>12245</v>
      </c>
      <c r="D26" s="5">
        <f t="shared" si="0"/>
        <v>2</v>
      </c>
      <c r="E26" s="5">
        <v>-1</v>
      </c>
      <c r="F26" s="5" t="str">
        <f>VLOOKUP(E26,$H$3:$I$5,2)</f>
        <v>Dry</v>
      </c>
    </row>
    <row r="27" spans="1:6">
      <c r="A27" s="26" t="s">
        <v>307</v>
      </c>
      <c r="B27" s="3" t="s">
        <v>34</v>
      </c>
      <c r="C27" s="4">
        <v>96024</v>
      </c>
      <c r="D27" s="5">
        <f t="shared" si="0"/>
        <v>19</v>
      </c>
      <c r="E27" s="5">
        <v>0</v>
      </c>
      <c r="F27" s="5" t="str">
        <f>VLOOKUP(E27,$H$3:$I$5,2)</f>
        <v>Damp</v>
      </c>
    </row>
    <row r="28" spans="1:6">
      <c r="A28" s="26" t="s">
        <v>306</v>
      </c>
      <c r="B28" s="3" t="s">
        <v>35</v>
      </c>
      <c r="C28" s="4">
        <v>17853</v>
      </c>
      <c r="D28" s="5">
        <f t="shared" si="0"/>
        <v>3</v>
      </c>
      <c r="E28" s="5">
        <v>-1</v>
      </c>
      <c r="F28" s="5" t="str">
        <f>VLOOKUP(E28,$H$3:$I$5,2)</f>
        <v>Dry</v>
      </c>
    </row>
    <row r="29" spans="1:6">
      <c r="A29" s="26" t="s">
        <v>304</v>
      </c>
      <c r="B29" s="3" t="s">
        <v>36</v>
      </c>
      <c r="C29" s="4">
        <v>42090</v>
      </c>
      <c r="D29" s="5">
        <f t="shared" si="0"/>
        <v>8</v>
      </c>
      <c r="E29" s="5">
        <v>0</v>
      </c>
      <c r="F29" s="5" t="str">
        <f>VLOOKUP(E29,$H$3:$I$5,2)</f>
        <v>Damp</v>
      </c>
    </row>
    <row r="30" spans="1:6">
      <c r="A30" s="26" t="s">
        <v>305</v>
      </c>
      <c r="B30" s="3" t="s">
        <v>38</v>
      </c>
      <c r="C30" s="4">
        <v>22609</v>
      </c>
      <c r="D30" s="5">
        <f t="shared" si="0"/>
        <v>4</v>
      </c>
      <c r="E30" s="5">
        <v>-1</v>
      </c>
      <c r="F30" s="5" t="str">
        <f>VLOOKUP(E30,$H$3:$I$5,2)</f>
        <v>Dry</v>
      </c>
    </row>
    <row r="31" spans="1:6">
      <c r="A31" s="26" t="s">
        <v>303</v>
      </c>
      <c r="B31" s="3" t="s">
        <v>39</v>
      </c>
      <c r="C31" s="4">
        <v>32923</v>
      </c>
      <c r="D31" s="5">
        <f t="shared" si="0"/>
        <v>6</v>
      </c>
      <c r="E31" s="5">
        <v>-1</v>
      </c>
      <c r="F31" s="5" t="str">
        <f>VLOOKUP(E31,$H$3:$I$5,2)</f>
        <v>Dry</v>
      </c>
    </row>
    <row r="32" spans="1:6">
      <c r="A32" s="26" t="s">
        <v>302</v>
      </c>
      <c r="B32" s="3" t="s">
        <v>40</v>
      </c>
      <c r="C32" s="4">
        <v>13789</v>
      </c>
      <c r="D32" s="5">
        <f t="shared" si="0"/>
        <v>2</v>
      </c>
      <c r="E32" s="5">
        <v>-1</v>
      </c>
      <c r="F32" s="5" t="str">
        <f>VLOOKUP(E32,$H$3:$I$5,2)</f>
        <v>Dry</v>
      </c>
    </row>
    <row r="33" spans="1:6">
      <c r="A33" s="26" t="s">
        <v>301</v>
      </c>
      <c r="B33" s="3" t="s">
        <v>41</v>
      </c>
      <c r="C33" s="4">
        <v>36647</v>
      </c>
      <c r="D33" s="5">
        <f t="shared" si="0"/>
        <v>7</v>
      </c>
      <c r="E33" s="5">
        <v>-1</v>
      </c>
      <c r="F33" s="5" t="str">
        <f>VLOOKUP(E33,$H$3:$I$5,2)</f>
        <v>Dry</v>
      </c>
    </row>
    <row r="34" spans="1:6">
      <c r="A34" s="26" t="s">
        <v>300</v>
      </c>
      <c r="B34" s="3" t="s">
        <v>42</v>
      </c>
      <c r="C34" s="4">
        <v>13696</v>
      </c>
      <c r="D34" s="5">
        <f t="shared" si="0"/>
        <v>2</v>
      </c>
      <c r="E34" s="5">
        <v>-1</v>
      </c>
      <c r="F34" s="5" t="str">
        <f>VLOOKUP(E34,$H$3:$I$5,2)</f>
        <v>Dry</v>
      </c>
    </row>
    <row r="35" spans="1:6">
      <c r="A35" s="26" t="s">
        <v>299</v>
      </c>
      <c r="B35" s="3" t="s">
        <v>43</v>
      </c>
      <c r="C35" s="4">
        <v>17997</v>
      </c>
      <c r="D35" s="5">
        <f t="shared" si="0"/>
        <v>3</v>
      </c>
      <c r="E35" s="5">
        <v>0</v>
      </c>
      <c r="F35" s="5" t="str">
        <f>VLOOKUP(E35,$H$3:$I$5,2)</f>
        <v>Damp</v>
      </c>
    </row>
    <row r="36" spans="1:6">
      <c r="A36" s="26" t="s">
        <v>298</v>
      </c>
      <c r="B36" s="3" t="s">
        <v>44</v>
      </c>
      <c r="C36" s="4">
        <v>77435</v>
      </c>
      <c r="D36" s="5">
        <f t="shared" si="0"/>
        <v>15</v>
      </c>
      <c r="E36" s="5">
        <v>0</v>
      </c>
      <c r="F36" s="5" t="str">
        <f>VLOOKUP(E36,$H$3:$I$5,2)</f>
        <v>Damp</v>
      </c>
    </row>
    <row r="37" spans="1:6">
      <c r="A37" s="26" t="s">
        <v>297</v>
      </c>
      <c r="B37" s="3" t="s">
        <v>45</v>
      </c>
      <c r="C37" s="4">
        <v>25540</v>
      </c>
      <c r="D37" s="5">
        <f t="shared" si="0"/>
        <v>5</v>
      </c>
      <c r="E37" s="5">
        <v>-1</v>
      </c>
      <c r="F37" s="5" t="str">
        <f>VLOOKUP(E37,$H$3:$I$5,2)</f>
        <v>Dry</v>
      </c>
    </row>
    <row r="38" spans="1:6">
      <c r="A38" s="26" t="s">
        <v>296</v>
      </c>
      <c r="B38" s="3" t="s">
        <v>46</v>
      </c>
      <c r="C38" s="4">
        <v>7645</v>
      </c>
      <c r="D38" s="5">
        <f t="shared" si="0"/>
        <v>1</v>
      </c>
      <c r="E38" s="5">
        <v>-1</v>
      </c>
      <c r="F38" s="5" t="str">
        <f>VLOOKUP(E38,$H$3:$I$5,2)</f>
        <v>Dry</v>
      </c>
    </row>
    <row r="39" spans="1:6">
      <c r="A39" s="26" t="s">
        <v>295</v>
      </c>
      <c r="B39" s="3" t="s">
        <v>47</v>
      </c>
      <c r="C39" s="4">
        <v>17415</v>
      </c>
      <c r="D39" s="5">
        <f t="shared" si="0"/>
        <v>3</v>
      </c>
      <c r="E39" s="5">
        <v>-1</v>
      </c>
      <c r="F39" s="5" t="str">
        <f>VLOOKUP(E39,$H$3:$I$5,2)</f>
        <v>Dry</v>
      </c>
    </row>
    <row r="40" spans="1:6">
      <c r="A40" s="26" t="s">
        <v>294</v>
      </c>
      <c r="B40" s="3" t="s">
        <v>48</v>
      </c>
      <c r="C40" s="4">
        <v>10424</v>
      </c>
      <c r="D40" s="5">
        <f t="shared" si="0"/>
        <v>2</v>
      </c>
      <c r="E40" s="5">
        <v>1</v>
      </c>
      <c r="F40" s="5" t="str">
        <f>VLOOKUP(E40,$H$3:$I$5,2)</f>
        <v>Wet</v>
      </c>
    </row>
    <row r="41" spans="1:6">
      <c r="A41" s="26" t="s">
        <v>293</v>
      </c>
      <c r="B41" s="3" t="s">
        <v>49</v>
      </c>
      <c r="C41" s="4">
        <v>14134</v>
      </c>
      <c r="D41" s="5">
        <f t="shared" si="0"/>
        <v>2</v>
      </c>
      <c r="E41" s="5">
        <v>-1</v>
      </c>
      <c r="F41" s="5" t="str">
        <f>VLOOKUP(E41,$H$3:$I$5,2)</f>
        <v>Dry</v>
      </c>
    </row>
    <row r="42" spans="1:6">
      <c r="A42" s="26" t="s">
        <v>292</v>
      </c>
      <c r="B42" s="3" t="s">
        <v>50</v>
      </c>
      <c r="C42" s="4">
        <v>13171</v>
      </c>
      <c r="D42" s="5">
        <f t="shared" si="0"/>
        <v>2</v>
      </c>
      <c r="E42" s="5">
        <v>1</v>
      </c>
      <c r="F42" s="5" t="str">
        <f>VLOOKUP(E42,$H$3:$I$5,2)</f>
        <v>Wet</v>
      </c>
    </row>
    <row r="43" spans="1:6">
      <c r="A43" s="26" t="s">
        <v>291</v>
      </c>
      <c r="B43" s="3" t="s">
        <v>51</v>
      </c>
      <c r="C43" s="4">
        <v>22353</v>
      </c>
      <c r="D43" s="5">
        <f t="shared" si="0"/>
        <v>4</v>
      </c>
      <c r="E43" s="5">
        <v>0</v>
      </c>
      <c r="F43" s="5" t="str">
        <f>VLOOKUP(E43,$H$3:$I$5,2)</f>
        <v>Damp</v>
      </c>
    </row>
    <row r="44" spans="1:6">
      <c r="A44" s="26" t="s">
        <v>290</v>
      </c>
      <c r="B44" s="3" t="s">
        <v>53</v>
      </c>
      <c r="C44" s="4">
        <v>68356</v>
      </c>
      <c r="D44" s="5">
        <f t="shared" si="0"/>
        <v>13</v>
      </c>
      <c r="E44" s="5">
        <v>-1</v>
      </c>
      <c r="F44" s="5" t="str">
        <f>VLOOKUP(E44,$H$3:$I$5,2)</f>
        <v>Dry</v>
      </c>
    </row>
    <row r="45" spans="1:6">
      <c r="A45" s="26" t="s">
        <v>289</v>
      </c>
      <c r="B45" s="3" t="s">
        <v>54</v>
      </c>
      <c r="C45" s="4">
        <v>15717</v>
      </c>
      <c r="D45" s="5">
        <f t="shared" si="0"/>
        <v>3</v>
      </c>
      <c r="E45" s="5">
        <v>1</v>
      </c>
      <c r="F45" s="5" t="str">
        <f>VLOOKUP(E45,$H$3:$I$5,2)</f>
        <v>Wet</v>
      </c>
    </row>
    <row r="46" spans="1:6">
      <c r="A46" s="26" t="s">
        <v>288</v>
      </c>
      <c r="B46" s="3" t="s">
        <v>55</v>
      </c>
      <c r="C46" s="4">
        <v>16653</v>
      </c>
      <c r="D46" s="5">
        <f t="shared" si="0"/>
        <v>3</v>
      </c>
      <c r="E46" s="5">
        <v>0</v>
      </c>
      <c r="F46" s="5" t="str">
        <f>VLOOKUP(E46,$H$3:$I$5,2)</f>
        <v>Damp</v>
      </c>
    </row>
    <row r="47" spans="1:6">
      <c r="A47" s="26" t="s">
        <v>287</v>
      </c>
      <c r="B47" s="3" t="s">
        <v>56</v>
      </c>
      <c r="C47" s="4">
        <v>43462</v>
      </c>
      <c r="D47" s="5">
        <f t="shared" si="0"/>
        <v>8</v>
      </c>
      <c r="E47" s="5">
        <v>1</v>
      </c>
      <c r="F47" s="5" t="str">
        <f>VLOOKUP(E47,$H$3:$I$5,2)</f>
        <v>Wet</v>
      </c>
    </row>
    <row r="48" spans="1:6">
      <c r="A48" s="26" t="s">
        <v>286</v>
      </c>
      <c r="B48" s="3" t="s">
        <v>57</v>
      </c>
      <c r="C48" s="4">
        <v>46480</v>
      </c>
      <c r="D48" s="5">
        <f t="shared" si="0"/>
        <v>9</v>
      </c>
      <c r="E48" s="5">
        <v>0</v>
      </c>
      <c r="F48" s="5" t="str">
        <f>VLOOKUP(E48,$H$3:$I$5,2)</f>
        <v>Damp</v>
      </c>
    </row>
    <row r="49" spans="1:6">
      <c r="A49" s="26" t="s">
        <v>285</v>
      </c>
      <c r="B49" s="3" t="s">
        <v>58</v>
      </c>
      <c r="C49" s="4">
        <v>8149</v>
      </c>
      <c r="D49" s="5">
        <f t="shared" si="0"/>
        <v>1</v>
      </c>
      <c r="E49" s="5">
        <v>0</v>
      </c>
      <c r="F49" s="5" t="str">
        <f>VLOOKUP(E49,$H$3:$I$5,2)</f>
        <v>Damp</v>
      </c>
    </row>
    <row r="50" spans="1:6">
      <c r="A50" s="26" t="s">
        <v>284</v>
      </c>
      <c r="B50" s="3" t="s">
        <v>59</v>
      </c>
      <c r="C50" s="4">
        <v>9487</v>
      </c>
      <c r="D50" s="5">
        <f t="shared" si="0"/>
        <v>1</v>
      </c>
      <c r="E50" s="5">
        <v>-1</v>
      </c>
      <c r="F50" s="5" t="str">
        <f>VLOOKUP(E50,$H$3:$I$5,2)</f>
        <v>Dry</v>
      </c>
    </row>
    <row r="51" spans="1:6">
      <c r="A51" s="26" t="s">
        <v>283</v>
      </c>
      <c r="B51" s="3" t="s">
        <v>60</v>
      </c>
      <c r="C51" s="4">
        <v>8997</v>
      </c>
      <c r="D51" s="5">
        <f t="shared" si="0"/>
        <v>1</v>
      </c>
      <c r="E51" s="5">
        <v>-1</v>
      </c>
      <c r="F51" s="5" t="str">
        <f>VLOOKUP(E51,$H$3:$I$5,2)</f>
        <v>Dry</v>
      </c>
    </row>
    <row r="52" spans="1:6">
      <c r="A52" s="26" t="s">
        <v>282</v>
      </c>
      <c r="B52" s="3" t="s">
        <v>61</v>
      </c>
      <c r="C52" s="4">
        <v>8330</v>
      </c>
      <c r="D52" s="5">
        <f t="shared" si="0"/>
        <v>1</v>
      </c>
      <c r="E52" s="5">
        <v>-1</v>
      </c>
      <c r="F52" s="5" t="str">
        <f>VLOOKUP(E52,$H$3:$I$5,2)</f>
        <v>Dry</v>
      </c>
    </row>
    <row r="53" spans="1:6">
      <c r="A53" s="26" t="s">
        <v>281</v>
      </c>
      <c r="B53" s="3" t="s">
        <v>62</v>
      </c>
      <c r="C53" s="4">
        <v>26120</v>
      </c>
      <c r="D53" s="5">
        <f t="shared" si="0"/>
        <v>5</v>
      </c>
      <c r="E53" s="5">
        <v>0</v>
      </c>
      <c r="F53" s="5" t="str">
        <f>VLOOKUP(E53,$H$3:$I$5,2)</f>
        <v>Damp</v>
      </c>
    </row>
    <row r="54" spans="1:6">
      <c r="A54" s="26" t="s">
        <v>280</v>
      </c>
      <c r="B54" s="3" t="s">
        <v>64</v>
      </c>
      <c r="C54" s="4">
        <v>10445</v>
      </c>
      <c r="D54" s="5">
        <f t="shared" si="0"/>
        <v>2</v>
      </c>
      <c r="E54" s="5">
        <v>-1</v>
      </c>
      <c r="F54" s="5" t="str">
        <f>VLOOKUP(E54,$H$3:$I$5,2)</f>
        <v>Dry</v>
      </c>
    </row>
    <row r="55" spans="1:6">
      <c r="A55" s="26" t="s">
        <v>279</v>
      </c>
      <c r="B55" s="3" t="s">
        <v>65</v>
      </c>
      <c r="C55" s="4">
        <v>21757</v>
      </c>
      <c r="D55" s="5">
        <f t="shared" si="0"/>
        <v>4</v>
      </c>
      <c r="E55" s="5">
        <v>1</v>
      </c>
      <c r="F55" s="5" t="str">
        <f>VLOOKUP(E55,$H$3:$I$5,2)</f>
        <v>Wet</v>
      </c>
    </row>
    <row r="56" spans="1:6">
      <c r="A56" s="26" t="s">
        <v>278</v>
      </c>
      <c r="B56" s="3" t="s">
        <v>66</v>
      </c>
      <c r="C56" s="4">
        <v>11291</v>
      </c>
      <c r="D56" s="5">
        <f t="shared" si="0"/>
        <v>2</v>
      </c>
      <c r="E56" s="5">
        <v>-1</v>
      </c>
      <c r="F56" s="5" t="str">
        <f>VLOOKUP(E56,$H$3:$I$5,2)</f>
        <v>Dry</v>
      </c>
    </row>
    <row r="57" spans="1:6">
      <c r="A57" s="26" t="s">
        <v>277</v>
      </c>
      <c r="B57" s="3" t="s">
        <v>67</v>
      </c>
      <c r="C57" s="4">
        <v>24583</v>
      </c>
      <c r="D57" s="5">
        <f t="shared" si="0"/>
        <v>4</v>
      </c>
      <c r="E57" s="5">
        <v>0</v>
      </c>
      <c r="F57" s="5" t="str">
        <f>VLOOKUP(E57,$H$3:$I$5,2)</f>
        <v>Damp</v>
      </c>
    </row>
    <row r="58" spans="1:6">
      <c r="A58" s="26" t="s">
        <v>276</v>
      </c>
      <c r="B58" s="3" t="s">
        <v>68</v>
      </c>
      <c r="C58" s="4">
        <v>20662</v>
      </c>
      <c r="D58" s="5">
        <f t="shared" si="0"/>
        <v>4</v>
      </c>
      <c r="E58" s="5">
        <v>-1</v>
      </c>
      <c r="F58" s="5" t="str">
        <f>VLOOKUP(E58,$H$3:$I$5,2)</f>
        <v>Dry</v>
      </c>
    </row>
    <row r="59" spans="1:6">
      <c r="A59" s="26" t="s">
        <v>275</v>
      </c>
      <c r="B59" s="3" t="s">
        <v>69</v>
      </c>
      <c r="C59" s="4">
        <v>61754</v>
      </c>
      <c r="D59" s="5">
        <f t="shared" si="0"/>
        <v>12</v>
      </c>
      <c r="E59" s="5">
        <v>-1</v>
      </c>
      <c r="F59" s="5" t="str">
        <f>VLOOKUP(E59,$H$3:$I$5,2)</f>
        <v>Dry</v>
      </c>
    </row>
    <row r="60" spans="1:6">
      <c r="A60" s="26" t="s">
        <v>274</v>
      </c>
      <c r="B60" s="3" t="s">
        <v>70</v>
      </c>
      <c r="C60" s="4">
        <v>8715</v>
      </c>
      <c r="D60" s="5">
        <f t="shared" si="0"/>
        <v>1</v>
      </c>
      <c r="E60" s="5">
        <v>0</v>
      </c>
      <c r="F60" s="5" t="str">
        <f>VLOOKUP(E60,$H$3:$I$5,2)</f>
        <v>Damp</v>
      </c>
    </row>
    <row r="61" spans="1:6">
      <c r="A61" s="26" t="s">
        <v>273</v>
      </c>
      <c r="B61" s="3" t="s">
        <v>71</v>
      </c>
      <c r="C61" s="4">
        <v>382748</v>
      </c>
      <c r="D61" s="5">
        <f t="shared" si="0"/>
        <v>76</v>
      </c>
      <c r="E61" s="5">
        <v>0</v>
      </c>
      <c r="F61" s="5" t="str">
        <f>VLOOKUP(E61,$H$3:$I$5,2)</f>
        <v>Damp</v>
      </c>
    </row>
    <row r="62" spans="1:6">
      <c r="A62" s="26" t="s">
        <v>272</v>
      </c>
      <c r="B62" s="3" t="s">
        <v>72</v>
      </c>
      <c r="C62" s="4">
        <v>17969</v>
      </c>
      <c r="D62" s="5">
        <f t="shared" si="0"/>
        <v>3</v>
      </c>
      <c r="E62" s="5">
        <v>1</v>
      </c>
      <c r="F62" s="5" t="str">
        <f>VLOOKUP(E62,$H$3:$I$5,2)</f>
        <v>Wet</v>
      </c>
    </row>
    <row r="63" spans="1:6">
      <c r="A63" s="26" t="s">
        <v>270</v>
      </c>
      <c r="B63" s="3" t="s">
        <v>73</v>
      </c>
      <c r="C63" s="4">
        <v>28258</v>
      </c>
      <c r="D63" s="5">
        <f t="shared" si="0"/>
        <v>5</v>
      </c>
      <c r="E63" s="5">
        <v>0</v>
      </c>
      <c r="F63" s="5" t="str">
        <f>VLOOKUP(E63,$H$3:$I$5,2)</f>
        <v>Damp</v>
      </c>
    </row>
    <row r="64" spans="1:6">
      <c r="A64" s="26" t="s">
        <v>271</v>
      </c>
      <c r="B64" s="3" t="s">
        <v>75</v>
      </c>
      <c r="C64" s="4">
        <v>107118</v>
      </c>
      <c r="D64" s="5">
        <f t="shared" si="0"/>
        <v>21</v>
      </c>
      <c r="E64" s="5">
        <v>1</v>
      </c>
      <c r="F64" s="5" t="str">
        <f>VLOOKUP(E64,$H$3:$I$5,2)</f>
        <v>Wet</v>
      </c>
    </row>
    <row r="65" spans="1:6">
      <c r="A65" s="26" t="s">
        <v>269</v>
      </c>
      <c r="B65" s="3" t="s">
        <v>76</v>
      </c>
      <c r="C65" s="4">
        <v>11233</v>
      </c>
      <c r="D65" s="5">
        <f t="shared" si="0"/>
        <v>2</v>
      </c>
      <c r="E65" s="5">
        <v>-1</v>
      </c>
      <c r="F65" s="5" t="str">
        <f>VLOOKUP(E65,$H$3:$I$5,2)</f>
        <v>Dry</v>
      </c>
    </row>
    <row r="66" spans="1:6">
      <c r="A66" s="26" t="s">
        <v>268</v>
      </c>
      <c r="B66" s="3" t="s">
        <v>77</v>
      </c>
      <c r="C66" s="4">
        <v>8195</v>
      </c>
      <c r="D66" s="5">
        <f t="shared" si="0"/>
        <v>1</v>
      </c>
      <c r="E66" s="5">
        <v>-1</v>
      </c>
      <c r="F66" s="5" t="str">
        <f>VLOOKUP(E66,$H$3:$I$5,2)</f>
        <v>Dry</v>
      </c>
    </row>
    <row r="67" spans="1:6">
      <c r="A67" s="26" t="s">
        <v>267</v>
      </c>
      <c r="B67" s="3" t="s">
        <v>78</v>
      </c>
      <c r="C67" s="4">
        <v>125744</v>
      </c>
      <c r="D67" s="5">
        <f t="shared" ref="D67:D76" si="1">ROUNDDOWN(C67/5000,0)</f>
        <v>25</v>
      </c>
      <c r="E67" s="5">
        <v>0</v>
      </c>
      <c r="F67" s="5" t="str">
        <f>VLOOKUP(E67,$H$3:$I$5,2)</f>
        <v>Damp</v>
      </c>
    </row>
    <row r="68" spans="1:6">
      <c r="A68" s="26" t="s">
        <v>265</v>
      </c>
      <c r="B68" s="3" t="s">
        <v>79</v>
      </c>
      <c r="C68" s="4">
        <v>17058</v>
      </c>
      <c r="D68" s="5">
        <f t="shared" si="1"/>
        <v>3</v>
      </c>
      <c r="E68" s="5">
        <v>-1</v>
      </c>
      <c r="F68" s="5" t="str">
        <f>VLOOKUP(E68,$H$3:$I$5,2)</f>
        <v>Dry</v>
      </c>
    </row>
    <row r="69" spans="1:6">
      <c r="A69" s="26" t="s">
        <v>264</v>
      </c>
      <c r="B69" s="3" t="s">
        <v>80</v>
      </c>
      <c r="C69" s="4">
        <v>17264</v>
      </c>
      <c r="D69" s="5">
        <f t="shared" si="1"/>
        <v>3</v>
      </c>
      <c r="E69" s="5">
        <v>1</v>
      </c>
      <c r="F69" s="5" t="str">
        <f>VLOOKUP(E69,$H$3:$I$5,2)</f>
        <v>Wet</v>
      </c>
    </row>
    <row r="70" spans="1:6">
      <c r="A70" s="26" t="s">
        <v>266</v>
      </c>
      <c r="B70" s="3" t="s">
        <v>81</v>
      </c>
      <c r="C70" s="4">
        <v>12394</v>
      </c>
      <c r="D70" s="5">
        <f t="shared" si="1"/>
        <v>2</v>
      </c>
      <c r="E70" s="5">
        <v>-1</v>
      </c>
      <c r="F70" s="5" t="str">
        <f>VLOOKUP(E70,$H$3:$I$5,2)</f>
        <v>Dry</v>
      </c>
    </row>
    <row r="71" spans="1:6">
      <c r="A71" s="26" t="s">
        <v>263</v>
      </c>
      <c r="B71" s="3" t="s">
        <v>82</v>
      </c>
      <c r="C71" s="4">
        <v>41639</v>
      </c>
      <c r="D71" s="5">
        <f t="shared" si="1"/>
        <v>8</v>
      </c>
      <c r="E71" s="5">
        <v>0</v>
      </c>
      <c r="F71" s="5" t="str">
        <f>VLOOKUP(E71,$H$3:$I$5,2)</f>
        <v>Damp</v>
      </c>
    </row>
    <row r="72" spans="1:6">
      <c r="A72" s="26" t="s">
        <v>262</v>
      </c>
      <c r="B72" s="3" t="s">
        <v>84</v>
      </c>
      <c r="C72" s="4">
        <v>17295</v>
      </c>
      <c r="D72" s="5">
        <f t="shared" si="1"/>
        <v>3</v>
      </c>
      <c r="E72" s="5">
        <v>-1</v>
      </c>
      <c r="F72" s="5" t="str">
        <f>VLOOKUP(E72,$H$3:$I$5,2)</f>
        <v>Dry</v>
      </c>
    </row>
    <row r="73" spans="1:6">
      <c r="A73" s="26" t="s">
        <v>261</v>
      </c>
      <c r="B73" s="3" t="s">
        <v>85</v>
      </c>
      <c r="C73" s="4">
        <v>203065</v>
      </c>
      <c r="D73" s="5">
        <f t="shared" si="1"/>
        <v>40</v>
      </c>
      <c r="E73" s="5">
        <v>0</v>
      </c>
      <c r="F73" s="5" t="str">
        <f>VLOOKUP(E73,$H$3:$I$5,2)</f>
        <v>Damp</v>
      </c>
    </row>
    <row r="74" spans="1:6">
      <c r="A74" s="26" t="s">
        <v>260</v>
      </c>
      <c r="B74" s="3" t="s">
        <v>86</v>
      </c>
      <c r="C74" s="4">
        <v>77076</v>
      </c>
      <c r="D74" s="5">
        <f t="shared" si="1"/>
        <v>15</v>
      </c>
      <c r="E74" s="5">
        <v>-1</v>
      </c>
      <c r="F74" s="5" t="str">
        <f>VLOOKUP(E74,$H$3:$I$5,2)</f>
        <v>Dry</v>
      </c>
    </row>
    <row r="75" spans="1:6">
      <c r="A75" s="26" t="s">
        <v>259</v>
      </c>
      <c r="B75" s="3" t="s">
        <v>87</v>
      </c>
      <c r="C75" s="4">
        <v>7260</v>
      </c>
      <c r="D75" s="5">
        <f t="shared" si="1"/>
        <v>1</v>
      </c>
      <c r="E75" s="5">
        <v>0</v>
      </c>
      <c r="F75" s="5" t="str">
        <f>VLOOKUP(E75,$H$3:$I$5,2)</f>
        <v>Damp</v>
      </c>
    </row>
    <row r="76" spans="1:6">
      <c r="A76" s="26" t="s">
        <v>258</v>
      </c>
      <c r="B76" s="3" t="s">
        <v>88</v>
      </c>
      <c r="C76" s="4">
        <v>22185</v>
      </c>
      <c r="D76" s="5">
        <f t="shared" si="1"/>
        <v>4</v>
      </c>
      <c r="E76" s="5">
        <v>-1</v>
      </c>
      <c r="F76" s="5" t="str">
        <f>VLOOKUP(E76,$H$3:$I$5,2)</f>
        <v>Dry</v>
      </c>
    </row>
  </sheetData>
  <sheetProtection algorithmName="SHA-512" hashValue="xmtt/PtjZ6yfQuC/7b9fb2/8Mx0JcWhTHow2s+tKZScpoVkL9mM4SE4GPLhhIq4r0XKd+a7tEs+WNb7VMK+97w==" saltValue="4NlF2MAI35gQTwG6TaCynQ==" spinCount="100000" sheet="1" objects="1" scenarios="1" formatCells="0" formatColumns="0" formatRows="0" sort="0" autoFilter="0"/>
  <mergeCells count="1">
    <mergeCell ref="H1:I1"/>
  </mergeCells>
  <pageMargins left="0.7" right="0.7" top="0.75" bottom="0.75" header="0.3" footer="0.3"/>
  <ignoredErrors>
    <ignoredError sqref="A2:A76"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0"/>
  <sheetViews>
    <sheetView workbookViewId="0">
      <pane ySplit="1" topLeftCell="A2" activePane="bottomLeft" state="frozen"/>
      <selection activeCell="C25" sqref="C25"/>
      <selection pane="bottomLeft"/>
    </sheetView>
  </sheetViews>
  <sheetFormatPr defaultRowHeight="15"/>
  <cols>
    <col min="1" max="1" width="35" style="3" bestFit="1" customWidth="1"/>
    <col min="2" max="2" width="13.42578125" style="3" bestFit="1" customWidth="1"/>
    <col min="3" max="3" width="12.5703125" style="3" bestFit="1" customWidth="1"/>
    <col min="4" max="4" width="15.42578125" style="3" bestFit="1" customWidth="1"/>
    <col min="5" max="5" width="14.85546875" style="3" bestFit="1" customWidth="1"/>
    <col min="6" max="6" width="8.7109375" style="3" bestFit="1" customWidth="1"/>
    <col min="7" max="7" width="9.140625" style="1"/>
    <col min="8" max="8" width="5.5703125" style="1" bestFit="1" customWidth="1"/>
    <col min="9" max="9" width="14.85546875" style="1" bestFit="1" customWidth="1"/>
    <col min="10" max="11" width="9.140625" style="1"/>
    <col min="12" max="12" width="9.140625" style="1" customWidth="1"/>
    <col min="13" max="16384" width="9.140625" style="1"/>
  </cols>
  <sheetData>
    <row r="1" spans="1:9" ht="15.75" thickBot="1">
      <c r="A1" s="8" t="s">
        <v>91</v>
      </c>
      <c r="B1" s="8" t="s">
        <v>92</v>
      </c>
      <c r="C1" s="8" t="s">
        <v>93</v>
      </c>
      <c r="D1" s="8" t="s">
        <v>98</v>
      </c>
      <c r="E1" s="8" t="s">
        <v>94</v>
      </c>
      <c r="F1" s="8" t="s">
        <v>132</v>
      </c>
      <c r="H1" s="2" t="s">
        <v>104</v>
      </c>
      <c r="I1" s="2"/>
    </row>
    <row r="2" spans="1:9">
      <c r="A2" s="3" t="s">
        <v>95</v>
      </c>
      <c r="B2" s="3" t="s">
        <v>96</v>
      </c>
      <c r="C2" s="3" t="s">
        <v>6</v>
      </c>
      <c r="D2" s="3">
        <v>2</v>
      </c>
      <c r="E2" s="3" t="str">
        <f>VLOOKUP(D2,$H$3:$I$6,2)</f>
        <v>No liquor sales</v>
      </c>
      <c r="F2" s="3">
        <v>0</v>
      </c>
      <c r="H2" s="6" t="s">
        <v>99</v>
      </c>
      <c r="I2" s="6" t="s">
        <v>3</v>
      </c>
    </row>
    <row r="3" spans="1:9">
      <c r="A3" s="3" t="s">
        <v>101</v>
      </c>
      <c r="B3" s="3" t="s">
        <v>102</v>
      </c>
      <c r="C3" s="3" t="s">
        <v>15</v>
      </c>
      <c r="D3" s="3">
        <v>1</v>
      </c>
      <c r="E3" s="3" t="str">
        <f>VLOOKUP(D3,$H$3:$I$6,2)</f>
        <v>No alcohol sales</v>
      </c>
      <c r="F3" s="3">
        <v>0</v>
      </c>
      <c r="H3" s="7">
        <v>1</v>
      </c>
      <c r="I3" s="7" t="s">
        <v>103</v>
      </c>
    </row>
    <row r="4" spans="1:9">
      <c r="A4" s="3" t="s">
        <v>116</v>
      </c>
      <c r="B4" s="3" t="s">
        <v>96</v>
      </c>
      <c r="C4" s="3" t="s">
        <v>16</v>
      </c>
      <c r="D4" s="3">
        <v>2</v>
      </c>
      <c r="E4" s="3" t="str">
        <f>VLOOKUP(D4,$H$3:$I$6,2)</f>
        <v>No liquor sales</v>
      </c>
      <c r="F4" s="3">
        <v>0</v>
      </c>
      <c r="H4" s="7">
        <v>2</v>
      </c>
      <c r="I4" s="7" t="s">
        <v>97</v>
      </c>
    </row>
    <row r="5" spans="1:9">
      <c r="A5" s="3" t="s">
        <v>106</v>
      </c>
      <c r="B5" s="3" t="s">
        <v>102</v>
      </c>
      <c r="C5" s="3" t="s">
        <v>16</v>
      </c>
      <c r="D5" s="3">
        <v>1</v>
      </c>
      <c r="E5" s="3" t="str">
        <f>VLOOKUP(D5,$H$3:$I$6,2)</f>
        <v>No alcohol sales</v>
      </c>
      <c r="F5" s="3">
        <v>0</v>
      </c>
      <c r="H5" s="7">
        <v>3</v>
      </c>
      <c r="I5" s="7" t="s">
        <v>105</v>
      </c>
    </row>
    <row r="6" spans="1:9">
      <c r="A6" s="3" t="s">
        <v>108</v>
      </c>
      <c r="B6" s="3" t="s">
        <v>102</v>
      </c>
      <c r="C6" s="3" t="s">
        <v>16</v>
      </c>
      <c r="D6" s="3">
        <v>1</v>
      </c>
      <c r="E6" s="3" t="str">
        <f>VLOOKUP(D6,$H$3:$I$6,2)</f>
        <v>No alcohol sales</v>
      </c>
      <c r="F6" s="3">
        <v>0</v>
      </c>
      <c r="H6" s="7">
        <v>4</v>
      </c>
      <c r="I6" s="7" t="s">
        <v>11</v>
      </c>
    </row>
    <row r="7" spans="1:9">
      <c r="A7" s="3" t="s">
        <v>107</v>
      </c>
      <c r="B7" s="3" t="s">
        <v>102</v>
      </c>
      <c r="C7" s="3" t="s">
        <v>16</v>
      </c>
      <c r="D7" s="3">
        <v>1</v>
      </c>
      <c r="E7" s="3" t="str">
        <f>VLOOKUP(D7,$H$3:$I$6,2)</f>
        <v>No alcohol sales</v>
      </c>
      <c r="F7" s="3">
        <v>0</v>
      </c>
    </row>
    <row r="8" spans="1:9">
      <c r="A8" s="3" t="s">
        <v>113</v>
      </c>
      <c r="B8" s="3" t="s">
        <v>102</v>
      </c>
      <c r="C8" s="3" t="s">
        <v>16</v>
      </c>
      <c r="D8" s="3">
        <v>1</v>
      </c>
      <c r="E8" s="3" t="str">
        <f>VLOOKUP(D8,$H$3:$I$6,2)</f>
        <v>No alcohol sales</v>
      </c>
      <c r="F8" s="3">
        <v>0</v>
      </c>
    </row>
    <row r="9" spans="1:9">
      <c r="A9" s="3" t="s">
        <v>112</v>
      </c>
      <c r="B9" s="3" t="s">
        <v>102</v>
      </c>
      <c r="C9" s="3" t="s">
        <v>16</v>
      </c>
      <c r="D9" s="3">
        <v>1</v>
      </c>
      <c r="E9" s="3" t="str">
        <f>VLOOKUP(D9,$H$3:$I$6,2)</f>
        <v>No alcohol sales</v>
      </c>
      <c r="F9" s="3">
        <v>0</v>
      </c>
    </row>
    <row r="10" spans="1:9">
      <c r="A10" s="3" t="s">
        <v>114</v>
      </c>
      <c r="B10" s="3" t="s">
        <v>102</v>
      </c>
      <c r="C10" s="3" t="s">
        <v>16</v>
      </c>
      <c r="D10" s="3">
        <v>1</v>
      </c>
      <c r="E10" s="3" t="str">
        <f>VLOOKUP(D10,$H$3:$I$6,2)</f>
        <v>No alcohol sales</v>
      </c>
      <c r="F10" s="3">
        <v>0</v>
      </c>
    </row>
    <row r="11" spans="1:9">
      <c r="A11" s="3" t="s">
        <v>110</v>
      </c>
      <c r="B11" s="3" t="s">
        <v>102</v>
      </c>
      <c r="C11" s="3" t="s">
        <v>16</v>
      </c>
      <c r="D11" s="3">
        <v>1</v>
      </c>
      <c r="E11" s="3" t="str">
        <f>VLOOKUP(D11,$H$3:$I$6,2)</f>
        <v>No alcohol sales</v>
      </c>
      <c r="F11" s="3">
        <v>0</v>
      </c>
    </row>
    <row r="12" spans="1:9">
      <c r="A12" s="3" t="s">
        <v>109</v>
      </c>
      <c r="B12" s="3" t="s">
        <v>102</v>
      </c>
      <c r="C12" s="3" t="s">
        <v>16</v>
      </c>
      <c r="D12" s="3">
        <v>1</v>
      </c>
      <c r="E12" s="3" t="str">
        <f>VLOOKUP(D12,$H$3:$I$6,2)</f>
        <v>No alcohol sales</v>
      </c>
      <c r="F12" s="3">
        <v>0</v>
      </c>
    </row>
    <row r="13" spans="1:9">
      <c r="A13" s="3" t="s">
        <v>111</v>
      </c>
      <c r="B13" s="3" t="s">
        <v>102</v>
      </c>
      <c r="C13" s="3" t="s">
        <v>16</v>
      </c>
      <c r="D13" s="3">
        <v>1</v>
      </c>
      <c r="E13" s="3" t="str">
        <f>VLOOKUP(D13,$H$3:$I$6,2)</f>
        <v>No alcohol sales</v>
      </c>
      <c r="F13" s="3">
        <v>0</v>
      </c>
    </row>
    <row r="14" spans="1:9">
      <c r="A14" s="3" t="s">
        <v>211</v>
      </c>
      <c r="B14" s="3" t="s">
        <v>102</v>
      </c>
      <c r="C14" s="3" t="s">
        <v>16</v>
      </c>
      <c r="D14" s="3">
        <v>1</v>
      </c>
      <c r="E14" s="3" t="str">
        <f>VLOOKUP(D14,$H$3:$I$6,2)</f>
        <v>No alcohol sales</v>
      </c>
      <c r="F14" s="3">
        <v>0</v>
      </c>
    </row>
    <row r="15" spans="1:9">
      <c r="A15" s="3" t="s">
        <v>70</v>
      </c>
      <c r="B15" s="3" t="s">
        <v>102</v>
      </c>
      <c r="C15" s="3" t="s">
        <v>16</v>
      </c>
      <c r="D15" s="3">
        <v>1</v>
      </c>
      <c r="E15" s="3" t="str">
        <f>VLOOKUP(D15,$H$3:$I$6,2)</f>
        <v>No alcohol sales</v>
      </c>
      <c r="F15" s="3">
        <v>0</v>
      </c>
    </row>
    <row r="16" spans="1:9">
      <c r="A16" s="3" t="s">
        <v>115</v>
      </c>
      <c r="B16" s="3" t="s">
        <v>102</v>
      </c>
      <c r="C16" s="3" t="s">
        <v>16</v>
      </c>
      <c r="D16" s="3">
        <v>1</v>
      </c>
      <c r="E16" s="3" t="str">
        <f>VLOOKUP(D16,$H$3:$I$6,2)</f>
        <v>No alcohol sales</v>
      </c>
      <c r="F16" s="3">
        <v>0</v>
      </c>
    </row>
    <row r="17" spans="1:6">
      <c r="A17" s="3" t="s">
        <v>117</v>
      </c>
      <c r="B17" s="3" t="s">
        <v>102</v>
      </c>
      <c r="C17" s="3" t="s">
        <v>21</v>
      </c>
      <c r="D17" s="3">
        <v>1</v>
      </c>
      <c r="E17" s="3" t="str">
        <f>VLOOKUP(D17,$H$3:$I$6,2)</f>
        <v>No alcohol sales</v>
      </c>
      <c r="F17" s="3">
        <v>0</v>
      </c>
    </row>
    <row r="18" spans="1:6">
      <c r="A18" s="3" t="s">
        <v>48</v>
      </c>
      <c r="B18" s="3" t="s">
        <v>102</v>
      </c>
      <c r="C18" s="3" t="s">
        <v>21</v>
      </c>
      <c r="D18" s="3">
        <v>1</v>
      </c>
      <c r="E18" s="3" t="str">
        <f>VLOOKUP(D18,$H$3:$I$6,2)</f>
        <v>No alcohol sales</v>
      </c>
      <c r="F18" s="3">
        <v>0</v>
      </c>
    </row>
    <row r="19" spans="1:6">
      <c r="A19" s="3" t="s">
        <v>118</v>
      </c>
      <c r="B19" s="3" t="s">
        <v>102</v>
      </c>
      <c r="C19" s="3" t="s">
        <v>21</v>
      </c>
      <c r="D19" s="3">
        <v>1</v>
      </c>
      <c r="E19" s="3" t="str">
        <f>VLOOKUP(D19,$H$3:$I$6,2)</f>
        <v>No alcohol sales</v>
      </c>
      <c r="F19" s="3">
        <v>0</v>
      </c>
    </row>
    <row r="20" spans="1:6">
      <c r="A20" s="3" t="s">
        <v>212</v>
      </c>
      <c r="B20" s="3" t="s">
        <v>102</v>
      </c>
      <c r="C20" s="3" t="s">
        <v>21</v>
      </c>
      <c r="D20" s="3">
        <v>1</v>
      </c>
      <c r="E20" s="3" t="str">
        <f>VLOOKUP(D20,$H$3:$I$6,2)</f>
        <v>No alcohol sales</v>
      </c>
      <c r="F20" s="3">
        <v>0</v>
      </c>
    </row>
    <row r="21" spans="1:6">
      <c r="A21" s="3" t="s">
        <v>213</v>
      </c>
      <c r="B21" s="3" t="s">
        <v>102</v>
      </c>
      <c r="C21" s="3" t="s">
        <v>21</v>
      </c>
      <c r="D21" s="3">
        <v>1</v>
      </c>
      <c r="E21" s="3" t="str">
        <f>VLOOKUP(D21,$H$3:$I$6,2)</f>
        <v>No alcohol sales</v>
      </c>
      <c r="F21" s="3">
        <v>0</v>
      </c>
    </row>
    <row r="22" spans="1:6">
      <c r="A22" s="3" t="s">
        <v>214</v>
      </c>
      <c r="B22" s="3" t="s">
        <v>102</v>
      </c>
      <c r="C22" s="3" t="s">
        <v>21</v>
      </c>
      <c r="D22" s="3">
        <v>1</v>
      </c>
      <c r="E22" s="3" t="str">
        <f>VLOOKUP(D22,$H$3:$I$6,2)</f>
        <v>No alcohol sales</v>
      </c>
      <c r="F22" s="3">
        <v>0</v>
      </c>
    </row>
    <row r="23" spans="1:6">
      <c r="A23" s="3" t="s">
        <v>215</v>
      </c>
      <c r="B23" s="3" t="s">
        <v>102</v>
      </c>
      <c r="C23" s="3" t="s">
        <v>21</v>
      </c>
      <c r="D23" s="3">
        <v>1</v>
      </c>
      <c r="E23" s="3" t="str">
        <f>VLOOKUP(D23,$H$3:$I$6,2)</f>
        <v>No alcohol sales</v>
      </c>
      <c r="F23" s="3">
        <v>0</v>
      </c>
    </row>
    <row r="24" spans="1:6">
      <c r="A24" s="3" t="s">
        <v>216</v>
      </c>
      <c r="B24" s="3" t="s">
        <v>102</v>
      </c>
      <c r="C24" s="3" t="s">
        <v>21</v>
      </c>
      <c r="D24" s="3">
        <v>1</v>
      </c>
      <c r="E24" s="3" t="str">
        <f>VLOOKUP(D24,$H$3:$I$6,2)</f>
        <v>No alcohol sales</v>
      </c>
      <c r="F24" s="3">
        <v>0</v>
      </c>
    </row>
    <row r="25" spans="1:6">
      <c r="A25" s="3" t="s">
        <v>119</v>
      </c>
      <c r="B25" s="3" t="s">
        <v>102</v>
      </c>
      <c r="C25" s="3" t="s">
        <v>23</v>
      </c>
      <c r="D25" s="3">
        <v>1</v>
      </c>
      <c r="E25" s="3" t="str">
        <f>VLOOKUP(D25,$H$3:$I$6,2)</f>
        <v>No alcohol sales</v>
      </c>
      <c r="F25" s="3">
        <v>0</v>
      </c>
    </row>
    <row r="26" spans="1:6">
      <c r="A26" s="3" t="s">
        <v>40</v>
      </c>
      <c r="B26" s="3" t="s">
        <v>102</v>
      </c>
      <c r="C26" s="3" t="s">
        <v>23</v>
      </c>
      <c r="D26" s="3">
        <v>1</v>
      </c>
      <c r="E26" s="3" t="str">
        <f>VLOOKUP(D26,$H$3:$I$6,2)</f>
        <v>No alcohol sales</v>
      </c>
      <c r="F26" s="3">
        <v>0</v>
      </c>
    </row>
    <row r="27" spans="1:6">
      <c r="A27" s="3" t="s">
        <v>120</v>
      </c>
      <c r="B27" s="3" t="s">
        <v>102</v>
      </c>
      <c r="C27" s="3" t="s">
        <v>23</v>
      </c>
      <c r="D27" s="3">
        <v>1</v>
      </c>
      <c r="E27" s="3" t="str">
        <f>VLOOKUP(D27,$H$3:$I$6,2)</f>
        <v>No alcohol sales</v>
      </c>
      <c r="F27" s="3">
        <v>0</v>
      </c>
    </row>
    <row r="28" spans="1:6">
      <c r="A28" s="3" t="s">
        <v>122</v>
      </c>
      <c r="B28" s="3" t="s">
        <v>102</v>
      </c>
      <c r="C28" s="3" t="s">
        <v>26</v>
      </c>
      <c r="D28" s="3">
        <v>2</v>
      </c>
      <c r="E28" s="3" t="str">
        <f>VLOOKUP(D28,$H$3:$I$6,2)</f>
        <v>No liquor sales</v>
      </c>
      <c r="F28" s="3">
        <v>0</v>
      </c>
    </row>
    <row r="29" spans="1:6">
      <c r="A29" s="3" t="s">
        <v>121</v>
      </c>
      <c r="B29" s="3" t="s">
        <v>102</v>
      </c>
      <c r="C29" s="3" t="s">
        <v>26</v>
      </c>
      <c r="D29" s="3">
        <v>1</v>
      </c>
      <c r="E29" s="3" t="str">
        <f>VLOOKUP(D29,$H$3:$I$6,2)</f>
        <v>No alcohol sales</v>
      </c>
      <c r="F29" s="3">
        <v>0</v>
      </c>
    </row>
    <row r="30" spans="1:6">
      <c r="A30" s="3" t="s">
        <v>123</v>
      </c>
      <c r="B30" s="3" t="s">
        <v>102</v>
      </c>
      <c r="C30" s="3" t="s">
        <v>27</v>
      </c>
      <c r="D30" s="3">
        <v>1</v>
      </c>
      <c r="E30" s="3" t="str">
        <f>VLOOKUP(D30,$H$3:$I$6,2)</f>
        <v>No alcohol sales</v>
      </c>
      <c r="F30" s="3">
        <v>0</v>
      </c>
    </row>
    <row r="31" spans="1:6">
      <c r="A31" s="3" t="s">
        <v>124</v>
      </c>
      <c r="B31" s="3" t="s">
        <v>102</v>
      </c>
      <c r="C31" s="3" t="s">
        <v>28</v>
      </c>
      <c r="D31" s="3">
        <v>1</v>
      </c>
      <c r="E31" s="3" t="str">
        <f>VLOOKUP(D31,$H$3:$I$6,2)</f>
        <v>No alcohol sales</v>
      </c>
      <c r="F31" s="3">
        <v>0</v>
      </c>
    </row>
    <row r="32" spans="1:6">
      <c r="A32" s="3" t="s">
        <v>125</v>
      </c>
      <c r="B32" s="3" t="s">
        <v>102</v>
      </c>
      <c r="C32" s="3" t="s">
        <v>28</v>
      </c>
      <c r="D32" s="3">
        <v>1</v>
      </c>
      <c r="E32" s="3" t="str">
        <f>VLOOKUP(D32,$H$3:$I$6,2)</f>
        <v>No alcohol sales</v>
      </c>
      <c r="F32" s="3">
        <v>0</v>
      </c>
    </row>
    <row r="33" spans="1:6">
      <c r="A33" s="3" t="s">
        <v>126</v>
      </c>
      <c r="B33" s="3" t="s">
        <v>102</v>
      </c>
      <c r="C33" s="3" t="s">
        <v>28</v>
      </c>
      <c r="D33" s="3">
        <v>1</v>
      </c>
      <c r="E33" s="3" t="str">
        <f>VLOOKUP(D33,$H$3:$I$6,2)</f>
        <v>No alcohol sales</v>
      </c>
      <c r="F33" s="3">
        <v>0</v>
      </c>
    </row>
    <row r="34" spans="1:6">
      <c r="A34" s="3" t="s">
        <v>55</v>
      </c>
      <c r="B34" s="3" t="s">
        <v>102</v>
      </c>
      <c r="C34" s="3" t="s">
        <v>30</v>
      </c>
      <c r="D34" s="3">
        <v>1</v>
      </c>
      <c r="E34" s="3" t="str">
        <f>VLOOKUP(D34,$H$3:$I$6,2)</f>
        <v>No alcohol sales</v>
      </c>
      <c r="F34" s="3">
        <v>0</v>
      </c>
    </row>
    <row r="35" spans="1:6">
      <c r="A35" s="3" t="s">
        <v>75</v>
      </c>
      <c r="B35" s="3" t="s">
        <v>102</v>
      </c>
      <c r="C35" s="3" t="s">
        <v>30</v>
      </c>
      <c r="D35" s="3">
        <v>1</v>
      </c>
      <c r="E35" s="3" t="str">
        <f>VLOOKUP(D35,$H$3:$I$6,2)</f>
        <v>No alcohol sales</v>
      </c>
      <c r="F35" s="3">
        <v>0</v>
      </c>
    </row>
    <row r="36" spans="1:6">
      <c r="A36" s="3" t="s">
        <v>217</v>
      </c>
      <c r="B36" s="3" t="s">
        <v>102</v>
      </c>
      <c r="C36" s="3" t="s">
        <v>30</v>
      </c>
      <c r="D36" s="3">
        <v>1</v>
      </c>
      <c r="E36" s="3" t="str">
        <f>VLOOKUP(D36,$H$3:$I$6,2)</f>
        <v>No alcohol sales</v>
      </c>
      <c r="F36" s="3">
        <v>0</v>
      </c>
    </row>
    <row r="37" spans="1:6">
      <c r="A37" s="3" t="s">
        <v>127</v>
      </c>
      <c r="B37" s="3" t="s">
        <v>102</v>
      </c>
      <c r="C37" s="3" t="s">
        <v>30</v>
      </c>
      <c r="D37" s="3">
        <v>1</v>
      </c>
      <c r="E37" s="3" t="str">
        <f>VLOOKUP(D37,$H$3:$I$6,2)</f>
        <v>No alcohol sales</v>
      </c>
      <c r="F37" s="3">
        <v>0</v>
      </c>
    </row>
    <row r="38" spans="1:6">
      <c r="A38" s="3" t="s">
        <v>218</v>
      </c>
      <c r="B38" s="3" t="s">
        <v>102</v>
      </c>
      <c r="C38" s="3" t="s">
        <v>30</v>
      </c>
      <c r="D38" s="3">
        <v>1</v>
      </c>
      <c r="E38" s="3" t="str">
        <f>VLOOKUP(D38,$H$3:$I$6,2)</f>
        <v>No alcohol sales</v>
      </c>
      <c r="F38" s="3">
        <v>0</v>
      </c>
    </row>
    <row r="39" spans="1:6">
      <c r="A39" s="3" t="s">
        <v>219</v>
      </c>
      <c r="B39" s="3" t="s">
        <v>102</v>
      </c>
      <c r="C39" s="3" t="s">
        <v>30</v>
      </c>
      <c r="D39" s="3">
        <v>1</v>
      </c>
      <c r="E39" s="3" t="str">
        <f>VLOOKUP(D39,$H$3:$I$6,2)</f>
        <v>No alcohol sales</v>
      </c>
      <c r="F39" s="3">
        <v>0</v>
      </c>
    </row>
    <row r="40" spans="1:6">
      <c r="A40" s="3" t="s">
        <v>220</v>
      </c>
      <c r="B40" s="3" t="s">
        <v>102</v>
      </c>
      <c r="C40" s="3" t="s">
        <v>30</v>
      </c>
      <c r="D40" s="3">
        <v>1</v>
      </c>
      <c r="E40" s="3" t="str">
        <f>VLOOKUP(D40,$H$3:$I$6,2)</f>
        <v>No alcohol sales</v>
      </c>
      <c r="F40" s="3">
        <v>0</v>
      </c>
    </row>
    <row r="41" spans="1:6">
      <c r="A41" s="3" t="s">
        <v>221</v>
      </c>
      <c r="B41" s="3" t="s">
        <v>102</v>
      </c>
      <c r="C41" s="3" t="s">
        <v>30</v>
      </c>
      <c r="D41" s="3">
        <v>1</v>
      </c>
      <c r="E41" s="3" t="str">
        <f>VLOOKUP(D41,$H$3:$I$6,2)</f>
        <v>No alcohol sales</v>
      </c>
      <c r="F41" s="3">
        <v>0</v>
      </c>
    </row>
    <row r="42" spans="1:6">
      <c r="A42" s="3" t="s">
        <v>32</v>
      </c>
      <c r="B42" s="3" t="s">
        <v>102</v>
      </c>
      <c r="C42" s="3" t="s">
        <v>30</v>
      </c>
      <c r="D42" s="3">
        <v>1</v>
      </c>
      <c r="E42" s="3" t="str">
        <f>VLOOKUP(D42,$H$3:$I$6,2)</f>
        <v>No alcohol sales</v>
      </c>
      <c r="F42" s="3">
        <v>0</v>
      </c>
    </row>
    <row r="43" spans="1:6">
      <c r="A43" s="3" t="s">
        <v>222</v>
      </c>
      <c r="B43" s="3" t="s">
        <v>102</v>
      </c>
      <c r="C43" s="3" t="s">
        <v>30</v>
      </c>
      <c r="D43" s="3">
        <v>1</v>
      </c>
      <c r="E43" s="3" t="str">
        <f>VLOOKUP(D43,$H$3:$I$6,2)</f>
        <v>No alcohol sales</v>
      </c>
      <c r="F43" s="3">
        <v>0</v>
      </c>
    </row>
    <row r="44" spans="1:6">
      <c r="A44" s="3" t="s">
        <v>129</v>
      </c>
      <c r="B44" s="3" t="s">
        <v>96</v>
      </c>
      <c r="C44" s="3" t="s">
        <v>32</v>
      </c>
      <c r="D44" s="3">
        <v>2</v>
      </c>
      <c r="E44" s="3" t="str">
        <f>VLOOKUP(D44,$H$3:$I$6,2)</f>
        <v>No liquor sales</v>
      </c>
      <c r="F44" s="3">
        <v>0</v>
      </c>
    </row>
    <row r="45" spans="1:6">
      <c r="A45" s="3" t="s">
        <v>70</v>
      </c>
      <c r="B45" s="3" t="s">
        <v>102</v>
      </c>
      <c r="C45" s="3" t="s">
        <v>32</v>
      </c>
      <c r="D45" s="3">
        <v>1</v>
      </c>
      <c r="E45" s="3" t="str">
        <f>VLOOKUP(D45,$H$3:$I$6,2)</f>
        <v>No alcohol sales</v>
      </c>
      <c r="F45" s="3">
        <v>1</v>
      </c>
    </row>
    <row r="46" spans="1:6">
      <c r="A46" s="3" t="s">
        <v>65</v>
      </c>
      <c r="B46" s="3" t="s">
        <v>102</v>
      </c>
      <c r="C46" s="3" t="s">
        <v>34</v>
      </c>
      <c r="D46" s="3">
        <v>1</v>
      </c>
      <c r="E46" s="3" t="str">
        <f>VLOOKUP(D46,$H$3:$I$6,2)</f>
        <v>No alcohol sales</v>
      </c>
      <c r="F46" s="3">
        <v>1</v>
      </c>
    </row>
    <row r="47" spans="1:6">
      <c r="A47" s="3" t="s">
        <v>130</v>
      </c>
      <c r="B47" s="3" t="s">
        <v>102</v>
      </c>
      <c r="C47" s="3" t="s">
        <v>34</v>
      </c>
      <c r="D47" s="3">
        <v>1</v>
      </c>
      <c r="E47" s="3" t="str">
        <f>VLOOKUP(D47,$H$3:$I$6,2)</f>
        <v>No alcohol sales</v>
      </c>
      <c r="F47" s="3">
        <v>1</v>
      </c>
    </row>
    <row r="48" spans="1:6">
      <c r="A48" s="3" t="s">
        <v>48</v>
      </c>
      <c r="B48" s="3" t="s">
        <v>102</v>
      </c>
      <c r="C48" s="3" t="s">
        <v>34</v>
      </c>
      <c r="D48" s="3">
        <v>1</v>
      </c>
      <c r="E48" s="3" t="str">
        <f>VLOOKUP(D48,$H$3:$I$6,2)</f>
        <v>No alcohol sales</v>
      </c>
      <c r="F48" s="3">
        <v>1</v>
      </c>
    </row>
    <row r="49" spans="1:6">
      <c r="A49" s="3" t="s">
        <v>131</v>
      </c>
      <c r="B49" s="3" t="s">
        <v>102</v>
      </c>
      <c r="C49" s="3" t="s">
        <v>34</v>
      </c>
      <c r="D49" s="3">
        <v>1</v>
      </c>
      <c r="E49" s="3" t="str">
        <f>VLOOKUP(D49,$H$3:$I$6,2)</f>
        <v>No alcohol sales</v>
      </c>
      <c r="F49" s="3">
        <v>1</v>
      </c>
    </row>
    <row r="50" spans="1:6">
      <c r="A50" s="3" t="s">
        <v>10</v>
      </c>
      <c r="B50" s="3" t="s">
        <v>102</v>
      </c>
      <c r="C50" s="3" t="s">
        <v>34</v>
      </c>
      <c r="D50" s="3">
        <v>1</v>
      </c>
      <c r="E50" s="3" t="str">
        <f>VLOOKUP(D50,$H$3:$I$6,2)</f>
        <v>No alcohol sales</v>
      </c>
      <c r="F50" s="3">
        <v>1</v>
      </c>
    </row>
    <row r="51" spans="1:6">
      <c r="A51" s="3" t="s">
        <v>135</v>
      </c>
      <c r="B51" s="3" t="s">
        <v>102</v>
      </c>
      <c r="C51" s="3" t="s">
        <v>203</v>
      </c>
      <c r="D51" s="3">
        <v>1</v>
      </c>
      <c r="E51" s="3" t="str">
        <f>VLOOKUP(D51,$H$3:$I$6,2)</f>
        <v>No alcohol sales</v>
      </c>
      <c r="F51" s="3">
        <v>0</v>
      </c>
    </row>
    <row r="52" spans="1:6">
      <c r="A52" s="3" t="s">
        <v>37</v>
      </c>
      <c r="B52" s="3" t="s">
        <v>96</v>
      </c>
      <c r="C52" s="3" t="s">
        <v>36</v>
      </c>
      <c r="D52" s="3">
        <v>1</v>
      </c>
      <c r="E52" s="3" t="str">
        <f>VLOOKUP(D52,$H$3:$I$6,2)</f>
        <v>No alcohol sales</v>
      </c>
      <c r="F52" s="3">
        <v>0</v>
      </c>
    </row>
    <row r="53" spans="1:6">
      <c r="A53" s="3" t="s">
        <v>134</v>
      </c>
      <c r="B53" s="3" t="s">
        <v>102</v>
      </c>
      <c r="C53" s="3" t="s">
        <v>36</v>
      </c>
      <c r="D53" s="3">
        <v>1</v>
      </c>
      <c r="E53" s="3" t="str">
        <f>VLOOKUP(D53,$H$3:$I$6,2)</f>
        <v>No alcohol sales</v>
      </c>
      <c r="F53" s="3">
        <v>0</v>
      </c>
    </row>
    <row r="54" spans="1:6">
      <c r="A54" s="3" t="s">
        <v>133</v>
      </c>
      <c r="B54" s="3" t="s">
        <v>102</v>
      </c>
      <c r="C54" s="3" t="s">
        <v>36</v>
      </c>
      <c r="D54" s="3">
        <v>1</v>
      </c>
      <c r="E54" s="3" t="str">
        <f>VLOOKUP(D54,$H$3:$I$6,2)</f>
        <v>No alcohol sales</v>
      </c>
      <c r="F54" s="3">
        <v>0</v>
      </c>
    </row>
    <row r="55" spans="1:6">
      <c r="A55" s="3" t="s">
        <v>136</v>
      </c>
      <c r="B55" s="3" t="s">
        <v>102</v>
      </c>
      <c r="C55" s="3" t="s">
        <v>36</v>
      </c>
      <c r="D55" s="3">
        <v>1</v>
      </c>
      <c r="E55" s="3" t="str">
        <f>VLOOKUP(D55,$H$3:$I$6,2)</f>
        <v>No alcohol sales</v>
      </c>
      <c r="F55" s="3">
        <v>0</v>
      </c>
    </row>
    <row r="56" spans="1:6">
      <c r="A56" s="3" t="s">
        <v>139</v>
      </c>
      <c r="B56" s="3" t="s">
        <v>102</v>
      </c>
      <c r="C56" s="3" t="s">
        <v>43</v>
      </c>
      <c r="D56" s="3">
        <v>1</v>
      </c>
      <c r="E56" s="3" t="str">
        <f>VLOOKUP(D56,$H$3:$I$6,2)</f>
        <v>No alcohol sales</v>
      </c>
      <c r="F56" s="3">
        <v>0</v>
      </c>
    </row>
    <row r="57" spans="1:6">
      <c r="A57" s="3" t="s">
        <v>138</v>
      </c>
      <c r="B57" s="3" t="s">
        <v>102</v>
      </c>
      <c r="C57" s="3" t="s">
        <v>43</v>
      </c>
      <c r="D57" s="3">
        <v>1</v>
      </c>
      <c r="E57" s="3" t="str">
        <f>VLOOKUP(D57,$H$3:$I$6,2)</f>
        <v>No alcohol sales</v>
      </c>
      <c r="F57" s="3">
        <v>0</v>
      </c>
    </row>
    <row r="58" spans="1:6">
      <c r="A58" s="3" t="s">
        <v>85</v>
      </c>
      <c r="B58" s="3" t="s">
        <v>102</v>
      </c>
      <c r="C58" s="3" t="s">
        <v>44</v>
      </c>
      <c r="D58" s="3">
        <v>1</v>
      </c>
      <c r="E58" s="3" t="str">
        <f>VLOOKUP(D58,$H$3:$I$6,2)</f>
        <v>No alcohol sales</v>
      </c>
      <c r="F58" s="3">
        <v>0</v>
      </c>
    </row>
    <row r="59" spans="1:6">
      <c r="A59" s="3" t="s">
        <v>95</v>
      </c>
      <c r="B59" s="3" t="s">
        <v>96</v>
      </c>
      <c r="C59" s="3" t="s">
        <v>44</v>
      </c>
      <c r="D59" s="3">
        <v>2</v>
      </c>
      <c r="E59" s="3" t="str">
        <f>VLOOKUP(D59,$H$3:$I$6,2)</f>
        <v>No liquor sales</v>
      </c>
      <c r="F59" s="3">
        <v>0</v>
      </c>
    </row>
    <row r="60" spans="1:6">
      <c r="A60" s="3" t="s">
        <v>204</v>
      </c>
      <c r="B60" s="3" t="s">
        <v>142</v>
      </c>
      <c r="C60" s="3" t="s">
        <v>51</v>
      </c>
      <c r="D60" s="3">
        <v>1</v>
      </c>
      <c r="E60" s="3" t="str">
        <f>VLOOKUP(D60,$H$3:$I$6,2)</f>
        <v>No alcohol sales</v>
      </c>
      <c r="F60" s="3">
        <v>0</v>
      </c>
    </row>
    <row r="61" spans="1:6">
      <c r="A61" s="3" t="s">
        <v>52</v>
      </c>
      <c r="B61" s="3" t="s">
        <v>96</v>
      </c>
      <c r="C61" s="3" t="s">
        <v>51</v>
      </c>
      <c r="D61" s="3">
        <v>1</v>
      </c>
      <c r="E61" s="3" t="str">
        <f>VLOOKUP(D61,$H$3:$I$6,2)</f>
        <v>No alcohol sales</v>
      </c>
      <c r="F61" s="3">
        <v>0</v>
      </c>
    </row>
    <row r="62" spans="1:6">
      <c r="A62" s="3" t="s">
        <v>140</v>
      </c>
      <c r="B62" s="3" t="s">
        <v>102</v>
      </c>
      <c r="C62" s="3" t="s">
        <v>51</v>
      </c>
      <c r="D62" s="3">
        <v>1</v>
      </c>
      <c r="E62" s="3" t="str">
        <f>VLOOKUP(D62,$H$3:$I$6,2)</f>
        <v>No alcohol sales</v>
      </c>
      <c r="F62" s="3">
        <v>0</v>
      </c>
    </row>
    <row r="63" spans="1:6">
      <c r="A63" s="3" t="s">
        <v>141</v>
      </c>
      <c r="B63" s="3" t="s">
        <v>102</v>
      </c>
      <c r="C63" s="3" t="s">
        <v>51</v>
      </c>
      <c r="D63" s="3">
        <v>1</v>
      </c>
      <c r="E63" s="3" t="str">
        <f>VLOOKUP(D63,$H$3:$I$6,2)</f>
        <v>No alcohol sales</v>
      </c>
      <c r="F63" s="3">
        <v>0</v>
      </c>
    </row>
    <row r="64" spans="1:6">
      <c r="A64" s="3" t="s">
        <v>143</v>
      </c>
      <c r="B64" s="3" t="s">
        <v>137</v>
      </c>
      <c r="C64" s="3" t="s">
        <v>55</v>
      </c>
      <c r="D64" s="3">
        <v>1</v>
      </c>
      <c r="E64" s="3" t="str">
        <f>VLOOKUP(D64,$H$3:$I$6,2)</f>
        <v>No alcohol sales</v>
      </c>
      <c r="F64" s="3">
        <v>0</v>
      </c>
    </row>
    <row r="65" spans="1:6">
      <c r="A65" s="3" t="s">
        <v>144</v>
      </c>
      <c r="B65" s="3" t="s">
        <v>137</v>
      </c>
      <c r="C65" s="3" t="s">
        <v>55</v>
      </c>
      <c r="D65" s="3">
        <v>1</v>
      </c>
      <c r="E65" s="3" t="str">
        <f>VLOOKUP(D65,$H$3:$I$6,2)</f>
        <v>No alcohol sales</v>
      </c>
      <c r="F65" s="3">
        <v>0</v>
      </c>
    </row>
    <row r="66" spans="1:6">
      <c r="A66" s="3" t="s">
        <v>145</v>
      </c>
      <c r="B66" s="3" t="s">
        <v>137</v>
      </c>
      <c r="C66" s="3" t="s">
        <v>55</v>
      </c>
      <c r="D66" s="3">
        <v>1</v>
      </c>
      <c r="E66" s="3" t="str">
        <f>VLOOKUP(D66,$H$3:$I$6,2)</f>
        <v>No alcohol sales</v>
      </c>
      <c r="F66" s="3">
        <v>0</v>
      </c>
    </row>
    <row r="67" spans="1:6">
      <c r="A67" s="3" t="s">
        <v>148</v>
      </c>
      <c r="B67" s="3" t="s">
        <v>96</v>
      </c>
      <c r="C67" s="3" t="s">
        <v>57</v>
      </c>
      <c r="D67" s="3">
        <v>1</v>
      </c>
      <c r="E67" s="3" t="str">
        <f>VLOOKUP(D67,$H$3:$I$6,2)</f>
        <v>No alcohol sales</v>
      </c>
      <c r="F67" s="3">
        <v>0</v>
      </c>
    </row>
    <row r="68" spans="1:6">
      <c r="A68" s="3" t="s">
        <v>147</v>
      </c>
      <c r="B68" s="3" t="s">
        <v>96</v>
      </c>
      <c r="C68" s="3" t="s">
        <v>57</v>
      </c>
      <c r="D68" s="3">
        <v>1</v>
      </c>
      <c r="E68" s="3" t="str">
        <f>VLOOKUP(D68,$H$3:$I$6,2)</f>
        <v>No alcohol sales</v>
      </c>
      <c r="F68" s="3">
        <v>0</v>
      </c>
    </row>
    <row r="69" spans="1:6">
      <c r="A69" s="3" t="s">
        <v>146</v>
      </c>
      <c r="B69" s="3" t="s">
        <v>102</v>
      </c>
      <c r="C69" s="3" t="s">
        <v>57</v>
      </c>
      <c r="D69" s="3">
        <v>1</v>
      </c>
      <c r="E69" s="3" t="str">
        <f>VLOOKUP(D69,$H$3:$I$6,2)</f>
        <v>No alcohol sales</v>
      </c>
      <c r="F69" s="3">
        <v>0</v>
      </c>
    </row>
    <row r="70" spans="1:6">
      <c r="A70" s="3" t="s">
        <v>63</v>
      </c>
      <c r="B70" s="3" t="s">
        <v>102</v>
      </c>
      <c r="C70" s="3" t="s">
        <v>62</v>
      </c>
      <c r="D70" s="3">
        <v>1</v>
      </c>
      <c r="E70" s="3" t="str">
        <f>VLOOKUP(D70,$H$3:$I$6,2)</f>
        <v>No alcohol sales</v>
      </c>
      <c r="F70" s="3">
        <v>0</v>
      </c>
    </row>
    <row r="71" spans="1:6">
      <c r="A71" s="3" t="s">
        <v>55</v>
      </c>
      <c r="B71" s="3" t="s">
        <v>102</v>
      </c>
      <c r="C71" s="3" t="s">
        <v>62</v>
      </c>
      <c r="D71" s="3">
        <v>1</v>
      </c>
      <c r="E71" s="3" t="str">
        <f>VLOOKUP(D71,$H$3:$I$6,2)</f>
        <v>No alcohol sales</v>
      </c>
      <c r="F71" s="3">
        <v>0</v>
      </c>
    </row>
    <row r="72" spans="1:6">
      <c r="A72" s="3" t="s">
        <v>150</v>
      </c>
      <c r="B72" s="3" t="s">
        <v>102</v>
      </c>
      <c r="C72" s="3" t="s">
        <v>62</v>
      </c>
      <c r="D72" s="3">
        <v>1</v>
      </c>
      <c r="E72" s="3" t="str">
        <f>VLOOKUP(D72,$H$3:$I$6,2)</f>
        <v>No alcohol sales</v>
      </c>
      <c r="F72" s="3">
        <v>0</v>
      </c>
    </row>
    <row r="73" spans="1:6">
      <c r="A73" s="3" t="s">
        <v>85</v>
      </c>
      <c r="B73" s="3" t="s">
        <v>102</v>
      </c>
      <c r="C73" s="3" t="s">
        <v>62</v>
      </c>
      <c r="D73" s="3">
        <v>1</v>
      </c>
      <c r="E73" s="3" t="str">
        <f>VLOOKUP(D73,$H$3:$I$6,2)</f>
        <v>No alcohol sales</v>
      </c>
      <c r="F73" s="3">
        <v>0</v>
      </c>
    </row>
    <row r="74" spans="1:6">
      <c r="A74" s="3" t="s">
        <v>121</v>
      </c>
      <c r="B74" s="3" t="s">
        <v>96</v>
      </c>
      <c r="C74" s="3" t="s">
        <v>67</v>
      </c>
      <c r="D74" s="3">
        <v>1</v>
      </c>
      <c r="E74" s="3" t="str">
        <f>VLOOKUP(D74,$H$3:$I$6,2)</f>
        <v>No alcohol sales</v>
      </c>
      <c r="F74" s="3">
        <v>0</v>
      </c>
    </row>
    <row r="75" spans="1:6">
      <c r="A75" s="3" t="s">
        <v>154</v>
      </c>
      <c r="B75" s="3" t="s">
        <v>96</v>
      </c>
      <c r="C75" s="3" t="s">
        <v>67</v>
      </c>
      <c r="D75" s="3">
        <v>1</v>
      </c>
      <c r="E75" s="3" t="str">
        <f>VLOOKUP(D75,$H$3:$I$6,2)</f>
        <v>No alcohol sales</v>
      </c>
      <c r="F75" s="3">
        <v>0</v>
      </c>
    </row>
    <row r="76" spans="1:6">
      <c r="A76" s="3" t="s">
        <v>153</v>
      </c>
      <c r="B76" s="3" t="s">
        <v>96</v>
      </c>
      <c r="C76" s="3" t="s">
        <v>67</v>
      </c>
      <c r="D76" s="3">
        <v>1</v>
      </c>
      <c r="E76" s="3" t="str">
        <f>VLOOKUP(D76,$H$3:$I$6,2)</f>
        <v>No alcohol sales</v>
      </c>
      <c r="F76" s="3">
        <v>0</v>
      </c>
    </row>
    <row r="77" spans="1:6">
      <c r="A77" s="3" t="s">
        <v>152</v>
      </c>
      <c r="B77" s="3" t="s">
        <v>102</v>
      </c>
      <c r="C77" s="3" t="s">
        <v>67</v>
      </c>
      <c r="D77" s="3">
        <v>1</v>
      </c>
      <c r="E77" s="3" t="str">
        <f>VLOOKUP(D77,$H$3:$I$6,2)</f>
        <v>No alcohol sales</v>
      </c>
      <c r="F77" s="3">
        <v>0</v>
      </c>
    </row>
    <row r="78" spans="1:6">
      <c r="A78" s="3" t="s">
        <v>151</v>
      </c>
      <c r="B78" s="3" t="s">
        <v>102</v>
      </c>
      <c r="C78" s="3" t="s">
        <v>67</v>
      </c>
      <c r="D78" s="3">
        <v>1</v>
      </c>
      <c r="E78" s="3" t="str">
        <f>VLOOKUP(D78,$H$3:$I$6,2)</f>
        <v>No alcohol sales</v>
      </c>
      <c r="F78" s="3">
        <v>0</v>
      </c>
    </row>
    <row r="79" spans="1:6">
      <c r="A79" s="3" t="s">
        <v>149</v>
      </c>
      <c r="B79" s="3" t="s">
        <v>102</v>
      </c>
      <c r="C79" s="3" t="s">
        <v>70</v>
      </c>
      <c r="D79" s="3">
        <v>1</v>
      </c>
      <c r="E79" s="3" t="str">
        <f>VLOOKUP(D79,$H$3:$I$6,2)</f>
        <v>No alcohol sales</v>
      </c>
      <c r="F79" s="3">
        <v>0</v>
      </c>
    </row>
    <row r="80" spans="1:6">
      <c r="A80" s="3" t="s">
        <v>155</v>
      </c>
      <c r="B80" s="3" t="s">
        <v>102</v>
      </c>
      <c r="C80" s="3" t="s">
        <v>70</v>
      </c>
      <c r="D80" s="3">
        <v>1</v>
      </c>
      <c r="E80" s="3" t="str">
        <f>VLOOKUP(D80,$H$3:$I$6,2)</f>
        <v>No alcohol sales</v>
      </c>
      <c r="F80" s="3">
        <v>0</v>
      </c>
    </row>
    <row r="81" spans="1:6">
      <c r="A81" s="3" t="s">
        <v>128</v>
      </c>
      <c r="B81" s="3" t="s">
        <v>102</v>
      </c>
      <c r="C81" s="3" t="s">
        <v>70</v>
      </c>
      <c r="D81" s="3">
        <v>1</v>
      </c>
      <c r="E81" s="3" t="str">
        <f>VLOOKUP(D81,$H$3:$I$6,2)</f>
        <v>No alcohol sales</v>
      </c>
      <c r="F81" s="3">
        <v>0</v>
      </c>
    </row>
    <row r="82" spans="1:6">
      <c r="A82" s="3" t="s">
        <v>205</v>
      </c>
      <c r="B82" s="3" t="s">
        <v>137</v>
      </c>
      <c r="C82" s="3" t="s">
        <v>71</v>
      </c>
      <c r="D82" s="3">
        <v>1</v>
      </c>
      <c r="E82" s="3" t="str">
        <f>VLOOKUP(D82,$H$3:$I$6,2)</f>
        <v>No alcohol sales</v>
      </c>
      <c r="F82" s="3">
        <v>1</v>
      </c>
    </row>
    <row r="83" spans="1:6">
      <c r="A83" s="3" t="s">
        <v>158</v>
      </c>
      <c r="B83" s="3" t="s">
        <v>137</v>
      </c>
      <c r="C83" s="3" t="s">
        <v>71</v>
      </c>
      <c r="D83" s="3">
        <v>1</v>
      </c>
      <c r="E83" s="3" t="str">
        <f>VLOOKUP(D83,$H$3:$I$6,2)</f>
        <v>No alcohol sales</v>
      </c>
      <c r="F83" s="3">
        <v>1</v>
      </c>
    </row>
    <row r="84" spans="1:6">
      <c r="A84" s="3" t="s">
        <v>159</v>
      </c>
      <c r="B84" s="3" t="s">
        <v>137</v>
      </c>
      <c r="C84" s="3" t="s">
        <v>71</v>
      </c>
      <c r="D84" s="3">
        <v>1</v>
      </c>
      <c r="E84" s="3" t="str">
        <f>VLOOKUP(D84,$H$3:$I$6,2)</f>
        <v>No alcohol sales</v>
      </c>
      <c r="F84" s="3">
        <v>1</v>
      </c>
    </row>
    <row r="85" spans="1:6">
      <c r="A85" s="3" t="s">
        <v>157</v>
      </c>
      <c r="B85" s="3" t="s">
        <v>137</v>
      </c>
      <c r="C85" s="3" t="s">
        <v>71</v>
      </c>
      <c r="D85" s="3">
        <v>1</v>
      </c>
      <c r="E85" s="3" t="str">
        <f>VLOOKUP(D85,$H$3:$I$6,2)</f>
        <v>No alcohol sales</v>
      </c>
      <c r="F85" s="3">
        <v>1</v>
      </c>
    </row>
    <row r="86" spans="1:6">
      <c r="A86" s="3" t="s">
        <v>206</v>
      </c>
      <c r="B86" s="3" t="s">
        <v>137</v>
      </c>
      <c r="C86" s="3" t="s">
        <v>71</v>
      </c>
      <c r="D86" s="3">
        <v>1</v>
      </c>
      <c r="E86" s="3" t="str">
        <f>VLOOKUP(D86,$H$3:$I$6,2)</f>
        <v>No alcohol sales</v>
      </c>
      <c r="F86" s="3">
        <v>1</v>
      </c>
    </row>
    <row r="87" spans="1:6">
      <c r="A87" s="3" t="s">
        <v>82</v>
      </c>
      <c r="B87" s="3" t="s">
        <v>102</v>
      </c>
      <c r="C87" s="3" t="s">
        <v>71</v>
      </c>
      <c r="D87" s="3">
        <v>1</v>
      </c>
      <c r="E87" s="3" t="str">
        <f>VLOOKUP(D87,$H$3:$I$6,2)</f>
        <v>No alcohol sales</v>
      </c>
      <c r="F87" s="3">
        <v>1</v>
      </c>
    </row>
    <row r="88" spans="1:6">
      <c r="A88" s="3" t="s">
        <v>207</v>
      </c>
      <c r="B88" s="3" t="s">
        <v>137</v>
      </c>
      <c r="C88" s="3" t="s">
        <v>71</v>
      </c>
      <c r="D88" s="3">
        <v>1</v>
      </c>
      <c r="E88" s="3" t="str">
        <f>VLOOKUP(D88,$H$3:$I$6,2)</f>
        <v>No alcohol sales</v>
      </c>
      <c r="F88" s="3">
        <v>1</v>
      </c>
    </row>
    <row r="89" spans="1:6">
      <c r="A89" s="3" t="s">
        <v>208</v>
      </c>
      <c r="B89" s="3" t="s">
        <v>137</v>
      </c>
      <c r="C89" s="3" t="s">
        <v>71</v>
      </c>
      <c r="D89" s="3">
        <v>1</v>
      </c>
      <c r="E89" s="3" t="str">
        <f>VLOOKUP(D89,$H$3:$I$6,2)</f>
        <v>No alcohol sales</v>
      </c>
      <c r="F89" s="3">
        <v>1</v>
      </c>
    </row>
    <row r="90" spans="1:6">
      <c r="A90" s="3" t="s">
        <v>156</v>
      </c>
      <c r="B90" s="3" t="s">
        <v>137</v>
      </c>
      <c r="C90" s="3" t="s">
        <v>71</v>
      </c>
      <c r="D90" s="3">
        <v>1</v>
      </c>
      <c r="E90" s="3" t="str">
        <f>VLOOKUP(D90,$H$3:$I$6,2)</f>
        <v>No alcohol sales</v>
      </c>
      <c r="F90" s="3">
        <v>1</v>
      </c>
    </row>
    <row r="91" spans="1:6">
      <c r="A91" s="3" t="s">
        <v>160</v>
      </c>
      <c r="B91" s="3" t="s">
        <v>96</v>
      </c>
      <c r="C91" s="3" t="s">
        <v>78</v>
      </c>
      <c r="D91" s="3">
        <v>4</v>
      </c>
      <c r="E91" s="3" t="str">
        <f>VLOOKUP(D91,$H$3:$I$6,2)</f>
        <v>Wet</v>
      </c>
      <c r="F91" s="3">
        <v>0</v>
      </c>
    </row>
    <row r="92" spans="1:6">
      <c r="A92" s="3" t="s">
        <v>74</v>
      </c>
      <c r="B92" s="3" t="s">
        <v>96</v>
      </c>
      <c r="C92" s="3" t="s">
        <v>73</v>
      </c>
      <c r="D92" s="3">
        <v>1</v>
      </c>
      <c r="E92" s="3" t="str">
        <f>VLOOKUP(D92,$H$3:$I$6,2)</f>
        <v>No alcohol sales</v>
      </c>
      <c r="F92" s="3">
        <v>0</v>
      </c>
    </row>
    <row r="93" spans="1:6">
      <c r="A93" s="3" t="s">
        <v>83</v>
      </c>
      <c r="B93" s="3" t="s">
        <v>96</v>
      </c>
      <c r="C93" s="3" t="s">
        <v>82</v>
      </c>
      <c r="D93" s="3">
        <v>1</v>
      </c>
      <c r="E93" s="3" t="str">
        <f>VLOOKUP(D93,$H$3:$I$6,2)</f>
        <v>No alcohol sales</v>
      </c>
      <c r="F93" s="3">
        <v>0</v>
      </c>
    </row>
    <row r="94" spans="1:6">
      <c r="A94" s="3" t="s">
        <v>43</v>
      </c>
      <c r="B94" s="3" t="s">
        <v>102</v>
      </c>
      <c r="C94" s="3" t="s">
        <v>82</v>
      </c>
      <c r="D94" s="3">
        <v>1</v>
      </c>
      <c r="E94" s="3" t="str">
        <f>VLOOKUP(D94,$H$3:$I$6,2)</f>
        <v>No alcohol sales</v>
      </c>
      <c r="F94" s="3">
        <v>0</v>
      </c>
    </row>
    <row r="95" spans="1:6">
      <c r="A95" s="3" t="s">
        <v>45</v>
      </c>
      <c r="B95" s="3" t="s">
        <v>102</v>
      </c>
      <c r="C95" s="3" t="s">
        <v>82</v>
      </c>
      <c r="D95" s="3">
        <v>1</v>
      </c>
      <c r="E95" s="3" t="str">
        <f>VLOOKUP(D95,$H$3:$I$6,2)</f>
        <v>No alcohol sales</v>
      </c>
      <c r="F95" s="3">
        <v>0</v>
      </c>
    </row>
    <row r="96" spans="1:6">
      <c r="A96" s="3" t="s">
        <v>210</v>
      </c>
      <c r="B96" s="3" t="s">
        <v>102</v>
      </c>
      <c r="C96" s="3" t="s">
        <v>82</v>
      </c>
      <c r="D96" s="3">
        <v>1</v>
      </c>
      <c r="E96" s="3" t="str">
        <f>VLOOKUP(D96,$H$3:$I$6,2)</f>
        <v>No alcohol sales</v>
      </c>
      <c r="F96" s="3">
        <v>0</v>
      </c>
    </row>
    <row r="97" spans="1:6">
      <c r="A97" s="3" t="s">
        <v>162</v>
      </c>
      <c r="B97" s="3" t="s">
        <v>102</v>
      </c>
      <c r="C97" s="3" t="s">
        <v>82</v>
      </c>
      <c r="D97" s="3">
        <v>1</v>
      </c>
      <c r="E97" s="3" t="str">
        <f>VLOOKUP(D97,$H$3:$I$6,2)</f>
        <v>No alcohol sales</v>
      </c>
      <c r="F97" s="3">
        <v>0</v>
      </c>
    </row>
    <row r="98" spans="1:6">
      <c r="A98" s="3" t="s">
        <v>161</v>
      </c>
      <c r="B98" s="3" t="s">
        <v>96</v>
      </c>
      <c r="C98" s="3" t="s">
        <v>82</v>
      </c>
      <c r="D98" s="3">
        <v>1</v>
      </c>
      <c r="E98" s="3" t="str">
        <f>VLOOKUP(D98,$H$3:$I$6,2)</f>
        <v>No alcohol sales</v>
      </c>
      <c r="F98" s="3">
        <v>0</v>
      </c>
    </row>
    <row r="99" spans="1:6">
      <c r="A99" s="3" t="s">
        <v>209</v>
      </c>
      <c r="B99" s="3" t="s">
        <v>96</v>
      </c>
      <c r="C99" s="3" t="s">
        <v>85</v>
      </c>
      <c r="D99" s="3">
        <v>1</v>
      </c>
      <c r="E99" s="3" t="str">
        <f>VLOOKUP(D99,$H$3:$I$6,2)</f>
        <v>No alcohol sales</v>
      </c>
      <c r="F99" s="3">
        <v>0</v>
      </c>
    </row>
    <row r="100" spans="1:6">
      <c r="A100" s="3" t="s">
        <v>171</v>
      </c>
      <c r="B100" s="3" t="s">
        <v>96</v>
      </c>
      <c r="C100" s="3" t="s">
        <v>85</v>
      </c>
      <c r="D100" s="3">
        <v>1</v>
      </c>
      <c r="E100" s="3" t="str">
        <f>VLOOKUP(D100,$H$3:$I$6,2)</f>
        <v>No alcohol sales</v>
      </c>
      <c r="F100" s="3">
        <v>0</v>
      </c>
    </row>
    <row r="101" spans="1:6">
      <c r="A101" s="3" t="s">
        <v>163</v>
      </c>
      <c r="B101" s="3" t="s">
        <v>102</v>
      </c>
      <c r="C101" s="3" t="s">
        <v>85</v>
      </c>
      <c r="D101" s="3">
        <v>1</v>
      </c>
      <c r="E101" s="3" t="str">
        <f>VLOOKUP(D101,$H$3:$I$6,2)</f>
        <v>No alcohol sales</v>
      </c>
      <c r="F101" s="3">
        <v>0</v>
      </c>
    </row>
    <row r="102" spans="1:6">
      <c r="A102" s="3" t="s">
        <v>25</v>
      </c>
      <c r="B102" s="3" t="s">
        <v>102</v>
      </c>
      <c r="C102" s="3" t="s">
        <v>85</v>
      </c>
      <c r="D102" s="3">
        <v>1</v>
      </c>
      <c r="E102" s="3" t="str">
        <f>VLOOKUP(D102,$H$3:$I$6,2)</f>
        <v>No alcohol sales</v>
      </c>
      <c r="F102" s="3">
        <v>0</v>
      </c>
    </row>
    <row r="103" spans="1:6">
      <c r="A103" s="3" t="s">
        <v>165</v>
      </c>
      <c r="B103" s="3" t="s">
        <v>102</v>
      </c>
      <c r="C103" s="3" t="s">
        <v>85</v>
      </c>
      <c r="D103" s="3">
        <v>1</v>
      </c>
      <c r="E103" s="3" t="str">
        <f>VLOOKUP(D103,$H$3:$I$6,2)</f>
        <v>No alcohol sales</v>
      </c>
      <c r="F103" s="3">
        <v>0</v>
      </c>
    </row>
    <row r="104" spans="1:6">
      <c r="A104" s="3" t="s">
        <v>166</v>
      </c>
      <c r="B104" s="3" t="s">
        <v>102</v>
      </c>
      <c r="C104" s="3" t="s">
        <v>85</v>
      </c>
      <c r="D104" s="3">
        <v>1</v>
      </c>
      <c r="E104" s="3" t="str">
        <f>VLOOKUP(D104,$H$3:$I$6,2)</f>
        <v>No alcohol sales</v>
      </c>
      <c r="F104" s="3">
        <v>0</v>
      </c>
    </row>
    <row r="105" spans="1:6">
      <c r="A105" s="3" t="s">
        <v>167</v>
      </c>
      <c r="B105" s="3" t="s">
        <v>102</v>
      </c>
      <c r="C105" s="3" t="s">
        <v>85</v>
      </c>
      <c r="D105" s="3">
        <v>1</v>
      </c>
      <c r="E105" s="3" t="str">
        <f>VLOOKUP(D105,$H$3:$I$6,2)</f>
        <v>No alcohol sales</v>
      </c>
      <c r="F105" s="3">
        <v>0</v>
      </c>
    </row>
    <row r="106" spans="1:6">
      <c r="A106" s="3" t="s">
        <v>164</v>
      </c>
      <c r="B106" s="3" t="s">
        <v>102</v>
      </c>
      <c r="C106" s="3" t="s">
        <v>85</v>
      </c>
      <c r="D106" s="3">
        <v>1</v>
      </c>
      <c r="E106" s="3" t="str">
        <f>VLOOKUP(D106,$H$3:$I$6,2)</f>
        <v>No alcohol sales</v>
      </c>
      <c r="F106" s="3">
        <v>0</v>
      </c>
    </row>
    <row r="107" spans="1:6">
      <c r="A107" s="3" t="s">
        <v>168</v>
      </c>
      <c r="B107" s="3" t="s">
        <v>102</v>
      </c>
      <c r="C107" s="3" t="s">
        <v>85</v>
      </c>
      <c r="D107" s="3">
        <v>1</v>
      </c>
      <c r="E107" s="3" t="str">
        <f>VLOOKUP(D107,$H$3:$I$6,2)</f>
        <v>No alcohol sales</v>
      </c>
      <c r="F107" s="3">
        <v>0</v>
      </c>
    </row>
    <row r="108" spans="1:6">
      <c r="A108" s="3" t="s">
        <v>169</v>
      </c>
      <c r="B108" s="3" t="s">
        <v>102</v>
      </c>
      <c r="C108" s="3" t="s">
        <v>85</v>
      </c>
      <c r="D108" s="3">
        <v>1</v>
      </c>
      <c r="E108" s="3" t="str">
        <f>VLOOKUP(D108,$H$3:$I$6,2)</f>
        <v>No alcohol sales</v>
      </c>
      <c r="F108" s="3">
        <v>0</v>
      </c>
    </row>
    <row r="109" spans="1:6">
      <c r="A109" s="3" t="s">
        <v>170</v>
      </c>
      <c r="B109" s="3" t="s">
        <v>102</v>
      </c>
      <c r="C109" s="3" t="s">
        <v>85</v>
      </c>
      <c r="D109" s="3">
        <v>1</v>
      </c>
      <c r="E109" s="3" t="str">
        <f>VLOOKUP(D109,$H$3:$I$6,2)</f>
        <v>No alcohol sales</v>
      </c>
      <c r="F109" s="3">
        <v>0</v>
      </c>
    </row>
    <row r="110" spans="1:6">
      <c r="A110" s="3" t="s">
        <v>172</v>
      </c>
      <c r="B110" s="3" t="s">
        <v>96</v>
      </c>
      <c r="C110" s="3" t="s">
        <v>87</v>
      </c>
      <c r="D110" s="3">
        <v>3</v>
      </c>
      <c r="E110" s="3" t="str">
        <f>VLOOKUP(D110,$H$3:$I$6,2)</f>
        <v>Beer only</v>
      </c>
      <c r="F110" s="3">
        <v>0</v>
      </c>
    </row>
  </sheetData>
  <sheetProtection algorithmName="SHA-512" hashValue="K4QbhBEFZHe0QC2riSpHX9P8242FH79XB1sYxv7prwqrFdwn3A57eY/2L5mJJLE/YAab8BAc91KibbcC+auALQ==" saltValue="uj1u1jp//WWBs0k+rdIGnQ==" spinCount="100000" sheet="1" objects="1" scenarios="1" formatCells="0" formatColumns="0" formatRows="0" sort="0" autoFilter="0"/>
  <sortState ref="A2:F118">
    <sortCondition ref="C2:C118"/>
    <sortCondition ref="A2:A118"/>
  </sortState>
  <mergeCells count="1">
    <mergeCell ref="H1:I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pane ySplit="1" topLeftCell="A2" activePane="bottomLeft" state="frozen"/>
      <selection activeCell="C25" sqref="C25"/>
      <selection pane="bottomLeft"/>
    </sheetView>
  </sheetViews>
  <sheetFormatPr defaultRowHeight="15"/>
  <cols>
    <col min="1" max="1" width="25.140625" style="1" bestFit="1" customWidth="1"/>
    <col min="2" max="2" width="11.28515625" style="1" bestFit="1" customWidth="1"/>
    <col min="3" max="16384" width="9.140625" style="1"/>
  </cols>
  <sheetData>
    <row r="1" spans="1:2" s="1" customFormat="1" ht="15.75" thickBot="1">
      <c r="A1" s="9" t="s">
        <v>184</v>
      </c>
      <c r="B1" s="9" t="s">
        <v>1</v>
      </c>
    </row>
    <row r="2" spans="1:2" s="1" customFormat="1">
      <c r="A2" s="1" t="s">
        <v>185</v>
      </c>
      <c r="B2" s="1" t="s">
        <v>10</v>
      </c>
    </row>
    <row r="3" spans="1:2" s="1" customFormat="1">
      <c r="A3" s="1" t="s">
        <v>173</v>
      </c>
      <c r="B3" s="1" t="s">
        <v>10</v>
      </c>
    </row>
    <row r="4" spans="1:2" s="1" customFormat="1">
      <c r="A4" s="1" t="s">
        <v>174</v>
      </c>
      <c r="B4" s="1" t="s">
        <v>10</v>
      </c>
    </row>
    <row r="5" spans="1:2" s="1" customFormat="1">
      <c r="A5" s="1" t="s">
        <v>175</v>
      </c>
      <c r="B5" s="1" t="s">
        <v>13</v>
      </c>
    </row>
    <row r="6" spans="1:2" s="1" customFormat="1">
      <c r="A6" s="1" t="s">
        <v>176</v>
      </c>
      <c r="B6" s="1" t="s">
        <v>16</v>
      </c>
    </row>
    <row r="7" spans="1:2" s="1" customFormat="1">
      <c r="A7" s="1" t="s">
        <v>177</v>
      </c>
      <c r="B7" s="1" t="s">
        <v>32</v>
      </c>
    </row>
    <row r="8" spans="1:2" s="1" customFormat="1">
      <c r="A8" s="1" t="s">
        <v>178</v>
      </c>
      <c r="B8" s="1" t="s">
        <v>32</v>
      </c>
    </row>
    <row r="9" spans="1:2" s="1" customFormat="1">
      <c r="A9" s="1" t="s">
        <v>179</v>
      </c>
      <c r="B9" s="1" t="s">
        <v>32</v>
      </c>
    </row>
    <row r="10" spans="1:2" s="1" customFormat="1">
      <c r="A10" s="1" t="s">
        <v>180</v>
      </c>
      <c r="B10" s="1" t="s">
        <v>55</v>
      </c>
    </row>
    <row r="11" spans="1:2" s="1" customFormat="1">
      <c r="A11" s="1" t="s">
        <v>181</v>
      </c>
      <c r="B11" s="1" t="s">
        <v>55</v>
      </c>
    </row>
    <row r="12" spans="1:2" s="1" customFormat="1">
      <c r="A12" s="1" t="s">
        <v>182</v>
      </c>
      <c r="B12" s="1" t="s">
        <v>12</v>
      </c>
    </row>
    <row r="13" spans="1:2" s="1" customFormat="1">
      <c r="A13" s="1" t="s">
        <v>182</v>
      </c>
      <c r="B13" s="1" t="s">
        <v>85</v>
      </c>
    </row>
    <row r="14" spans="1:2" s="1" customFormat="1">
      <c r="A14" s="1" t="s">
        <v>183</v>
      </c>
      <c r="B14" s="1" t="s">
        <v>85</v>
      </c>
    </row>
  </sheetData>
  <sheetProtection algorithmName="SHA-512" hashValue="v2IUEhGh3w3fmSsCBPx4fipo8xekSLFB6cgVqQaQ/SD6G/mtdoSwBqhCgKQq53l1lYQQ+sDO93/62s1J3lubIQ==" saltValue="1tcZNH/1Hb0IRysSnLH+SQ==" spinCount="100000" sheet="1" objects="1" scenarios="1" formatCells="0" formatColumns="0" formatRows="0" sort="0" autoFilter="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pane ySplit="1" topLeftCell="A2" activePane="bottomLeft" state="frozen"/>
      <selection activeCell="C25" sqref="C25"/>
      <selection pane="bottomLeft"/>
    </sheetView>
  </sheetViews>
  <sheetFormatPr defaultRowHeight="15"/>
  <cols>
    <col min="1" max="1" width="2.5703125" style="14" bestFit="1" customWidth="1"/>
    <col min="2" max="2" width="43.7109375" style="11" bestFit="1" customWidth="1"/>
    <col min="3" max="3" width="61.140625" style="11" bestFit="1" customWidth="1"/>
    <col min="4" max="4" width="9.42578125" style="11" bestFit="1" customWidth="1"/>
    <col min="5" max="5" width="122.85546875" style="11" bestFit="1" customWidth="1"/>
    <col min="6" max="16384" width="9.140625" style="11"/>
  </cols>
  <sheetData>
    <row r="1" spans="1:5" ht="15.75" thickBot="1">
      <c r="A1" s="15" t="s">
        <v>223</v>
      </c>
      <c r="B1" s="10" t="s">
        <v>187</v>
      </c>
      <c r="C1" s="10" t="s">
        <v>198</v>
      </c>
      <c r="D1" s="10" t="s">
        <v>195</v>
      </c>
      <c r="E1" s="10" t="s">
        <v>188</v>
      </c>
    </row>
    <row r="2" spans="1:5">
      <c r="A2" s="14">
        <v>1</v>
      </c>
      <c r="B2" s="11" t="s">
        <v>186</v>
      </c>
      <c r="C2" s="11" t="s">
        <v>199</v>
      </c>
      <c r="D2" s="11" t="s">
        <v>196</v>
      </c>
      <c r="E2" s="12" t="s">
        <v>5</v>
      </c>
    </row>
    <row r="3" spans="1:5">
      <c r="A3" s="14">
        <v>2</v>
      </c>
      <c r="B3" s="11" t="s">
        <v>189</v>
      </c>
      <c r="C3" s="11" t="s">
        <v>200</v>
      </c>
      <c r="D3" s="11" t="s">
        <v>196</v>
      </c>
      <c r="E3" s="12" t="s">
        <v>190</v>
      </c>
    </row>
    <row r="4" spans="1:5">
      <c r="A4" s="14">
        <v>3</v>
      </c>
      <c r="B4" s="11" t="s">
        <v>191</v>
      </c>
      <c r="C4" s="11" t="s">
        <v>200</v>
      </c>
      <c r="D4" s="11" t="s">
        <v>197</v>
      </c>
      <c r="E4" s="12" t="s">
        <v>192</v>
      </c>
    </row>
    <row r="5" spans="1:5" ht="75">
      <c r="A5" s="14">
        <v>4</v>
      </c>
      <c r="B5" s="13" t="s">
        <v>194</v>
      </c>
      <c r="C5" s="13" t="s">
        <v>201</v>
      </c>
      <c r="D5" s="13" t="s">
        <v>197</v>
      </c>
      <c r="E5" s="12" t="s">
        <v>193</v>
      </c>
    </row>
    <row r="6" spans="1:5">
      <c r="A6" s="14">
        <v>5</v>
      </c>
      <c r="B6" s="11" t="s">
        <v>89</v>
      </c>
      <c r="C6" s="11" t="s">
        <v>201</v>
      </c>
      <c r="D6" s="11" t="s">
        <v>196</v>
      </c>
      <c r="E6" s="12" t="s">
        <v>202</v>
      </c>
    </row>
  </sheetData>
  <sheetProtection algorithmName="SHA-512" hashValue="v8qnD63zgV+CLv/bwYUYYoZ2i2DiwXGUYhjqZ3eqqYFPPp3x0jflzV9mzQWHIUmsZ9N2T1/2Pg9gy/UEMSVFKA==" saltValue="OrW729eYmDiS5SeOdZ0FNw==" spinCount="100000" sheet="1" objects="1" scenarios="1" formatCells="0" formatColumns="0" formatRows="0" sort="0" autoFilter="0"/>
  <hyperlinks>
    <hyperlink ref="E2" r:id="rId1"/>
    <hyperlink ref="E3" r:id="rId2" display="http://votepulaski.net/index.php/nmt-2/3342-11-14-2017-gray-township-alexander-election"/>
    <hyperlink ref="E4" r:id="rId3" display="http://www.votepulaski.net/Defunct Voting Districts/Resolution.pdf"/>
    <hyperlink ref="E5" r:id="rId4" display="https://www2.census.gov/library/publications/decennial/1940/population-volume-1/33973538v1ch03.pdf"/>
    <hyperlink ref="E6"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Home</vt:lpstr>
      <vt:lpstr>Counties</vt:lpstr>
      <vt:lpstr>Exceptions</vt:lpstr>
      <vt:lpstr>Sunday Sales</vt:lpstr>
      <vt:lpstr>Sources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knapp</dc:creator>
  <cp:lastModifiedBy>Tyler Knapp</cp:lastModifiedBy>
  <dcterms:created xsi:type="dcterms:W3CDTF">2019-03-28T19:51:16Z</dcterms:created>
  <dcterms:modified xsi:type="dcterms:W3CDTF">2019-03-29T15:00:10Z</dcterms:modified>
</cp:coreProperties>
</file>